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4C4D5B6B-0ED1-40F7-97B8-09DC1FF52F6F}" xr6:coauthVersionLast="40" xr6:coauthVersionMax="40" xr10:uidLastSave="{00000000-0000-0000-0000-000000000000}"/>
  <bookViews>
    <workbookView xWindow="-120" yWindow="-120" windowWidth="25440" windowHeight="15390" xr2:uid="{00000000-000D-0000-FFFF-FFFF00000000}"/>
  </bookViews>
  <sheets>
    <sheet name="Arendus" sheetId="1" r:id="rId1"/>
    <sheet name="igaaastane hooldu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5" i="1" l="1"/>
  <c r="K74" i="1" s="1"/>
  <c r="K92" i="1" l="1"/>
  <c r="K91" i="1" s="1"/>
  <c r="K63" i="1"/>
  <c r="K62" i="1" s="1"/>
  <c r="K35" i="1"/>
  <c r="K34" i="1" s="1"/>
  <c r="K18" i="1"/>
  <c r="K17" i="1" s="1"/>
  <c r="C12" i="2" l="1"/>
</calcChain>
</file>

<file path=xl/sharedStrings.xml><?xml version="1.0" encoding="utf-8"?>
<sst xmlns="http://schemas.openxmlformats.org/spreadsheetml/2006/main" count="263" uniqueCount="147">
  <si>
    <t>Tee nr</t>
  </si>
  <si>
    <t>Tee nimetus</t>
  </si>
  <si>
    <t>indikatiivne maksumus</t>
  </si>
  <si>
    <t>*</t>
  </si>
  <si>
    <t>töö liik</t>
  </si>
  <si>
    <t>Härma küla tee mustkate</t>
  </si>
  <si>
    <t>Aruküla; Harju tee</t>
  </si>
  <si>
    <t>Aruküla, Kirsi tn</t>
  </si>
  <si>
    <t>Aruküla, Tulbi tn</t>
  </si>
  <si>
    <t>Raasiku, Põllu tn</t>
  </si>
  <si>
    <t>Raasiku, Roosi tänav</t>
  </si>
  <si>
    <t>Raasiku, Pargi tn</t>
  </si>
  <si>
    <t>Raasiku, Mooni tn</t>
  </si>
  <si>
    <t>Raasiku, Nelgi</t>
  </si>
  <si>
    <t>Raasiku, Kannikese</t>
  </si>
  <si>
    <t>Raasiku, Tehase põik</t>
  </si>
  <si>
    <t>Raasiku, Tulbi tn</t>
  </si>
  <si>
    <t>Raasiku, Raudtee tn</t>
  </si>
  <si>
    <t>Raasiku, Kivi tn</t>
  </si>
  <si>
    <t>Raasiku, Pae tn</t>
  </si>
  <si>
    <t>Raasiku, Liivaku</t>
  </si>
  <si>
    <t>Raasiku, Tamme tn</t>
  </si>
  <si>
    <t>Alg km</t>
  </si>
  <si>
    <t>Lõpp km</t>
  </si>
  <si>
    <t>Pikkus km</t>
  </si>
  <si>
    <t>Aruküla ÜVKjärgne taastus</t>
  </si>
  <si>
    <t>Kahekordne pindamine + alus 4m laius</t>
  </si>
  <si>
    <t>Härma küla lõik 2</t>
  </si>
  <si>
    <t>Raasiku, Saare tn</t>
  </si>
  <si>
    <t>Raasiku, Koidu tn</t>
  </si>
  <si>
    <t>Raasiku, Aia tn</t>
  </si>
  <si>
    <t>Kiviloo, Kiviloo-mõisa tee</t>
  </si>
  <si>
    <t>Raasiku, Vana-Postijaama</t>
  </si>
  <si>
    <t>Raasiku, Okka tn</t>
  </si>
  <si>
    <t>Perila, Külakeskuse tee</t>
  </si>
  <si>
    <t>Raasiku, Sepa tn</t>
  </si>
  <si>
    <t>Kahekordne pindamine + alus 4,5m laius</t>
  </si>
  <si>
    <t>Raasiku, Jõe tn</t>
  </si>
  <si>
    <t>Raasiku, Jõe põik</t>
  </si>
  <si>
    <t>Raasiku, Kergliiklustee</t>
  </si>
  <si>
    <t>Igavere tee</t>
  </si>
  <si>
    <t>Kahekordne pindamine + alus 3,5m laius</t>
  </si>
  <si>
    <t>Perila, Küti tee</t>
  </si>
  <si>
    <t>Kiviloo, Kanali tee</t>
  </si>
  <si>
    <t>Tõhelgi, Tõhelgi külatee</t>
  </si>
  <si>
    <t>Aruküla, Aruküla-Kalesi</t>
  </si>
  <si>
    <t>Aruküla, Kadarpiku tee</t>
  </si>
  <si>
    <t>Pikavere, Pikavere külatee</t>
  </si>
  <si>
    <t>Aruküla, Männiku tee</t>
  </si>
  <si>
    <t>Aruküla, Pirni tn</t>
  </si>
  <si>
    <t xml:space="preserve">Aruküla, Põllu tn </t>
  </si>
  <si>
    <t>Kahekordne pindamine 4,5m laius, 180m Talve teest Peningi mnt suunas</t>
  </si>
  <si>
    <t>Reserv</t>
  </si>
  <si>
    <t>Ettenägematute kulude katteks, hangete korrigeerimiseks</t>
  </si>
  <si>
    <t>Aruküla ÜVK järgne taastamine</t>
  </si>
  <si>
    <t>Ühekordne pindamine 5m laius</t>
  </si>
  <si>
    <t>Kahekordne pindamine + alus 4m laius / + parkla plats (2 tk 30x5m platse?)</t>
  </si>
  <si>
    <t>Kahekordne pindamine + alus 5m laius</t>
  </si>
  <si>
    <t>430m kahe tee peale kokku, kahekordne pindamine, 5,5m + alus</t>
  </si>
  <si>
    <t>Nimetus</t>
  </si>
  <si>
    <t>Selgitus</t>
  </si>
  <si>
    <t>Maksumus</t>
  </si>
  <si>
    <t>Hooldusleping</t>
  </si>
  <si>
    <t>Tolmutõrje</t>
  </si>
  <si>
    <t>Liiklusmärgid</t>
  </si>
  <si>
    <t>Kruusa pealevedu</t>
  </si>
  <si>
    <t>Vastavalt iga kevad teede hindamisele</t>
  </si>
  <si>
    <t>Liiklusmärkide korrashoid, vajadusel lisa märkide paigaldus.</t>
  </si>
  <si>
    <t>Üldine hooldus</t>
  </si>
  <si>
    <t>Greiderdus, plommimine, niitmine.</t>
  </si>
  <si>
    <t>Kraavitus ja truubid</t>
  </si>
  <si>
    <t>Kraavitus ja truubid (võimalusel arvestades külavanemate soove)</t>
  </si>
  <si>
    <t>Kahekordne pindamine + alus 4,5  m laius</t>
  </si>
  <si>
    <t>Kahekordne pindamine + alus 5,5 m laius</t>
  </si>
  <si>
    <t>Aruküla, Staadioni</t>
  </si>
  <si>
    <t>Aruküla, Staadioni põik</t>
  </si>
  <si>
    <t>Aruküla, Sügise</t>
  </si>
  <si>
    <t>KOKKU</t>
  </si>
  <si>
    <t>Täpne vajadus selgub peale ÜVK lõppu 2019-2020</t>
  </si>
  <si>
    <t>Maade ost</t>
  </si>
  <si>
    <t xml:space="preserve">Kahekordne pindamine + alus 5m laius </t>
  </si>
  <si>
    <t>ca 1700m2</t>
  </si>
  <si>
    <t xml:space="preserve">Põllu 3 ja lasteaia vaheline tee + parkimisala teest põhja pool, suurusega ca 45m x 7m. </t>
  </si>
  <si>
    <t>Aruküla, lasteaia lisaparkla</t>
  </si>
  <si>
    <t>Kruusatee remont + alus 4,5m laius</t>
  </si>
  <si>
    <t>Kahekorde pindamine +alus 5m laius</t>
  </si>
  <si>
    <t xml:space="preserve">Kruusatee remont </t>
  </si>
  <si>
    <t>Aruküla-Kalesi kergtee projekteerimine ja ehitus koos tänavavalgustusega</t>
  </si>
  <si>
    <t>Iga aastane hooldus on planeeritud suurendada +5%</t>
  </si>
  <si>
    <t xml:space="preserve">Kulli Külatee </t>
  </si>
  <si>
    <t>Kulli Tuisu tee</t>
  </si>
  <si>
    <t>Kahekordne pindamine + alus 4m laius. Korraldada omandisuhe</t>
  </si>
  <si>
    <t>Kulli Uustalu tee</t>
  </si>
  <si>
    <t>Kahekordne pindamine + alus 5m laius. Korraldada omandisuhe</t>
  </si>
  <si>
    <t>Kergliiklustee Kalesi- Raasiku</t>
  </si>
  <si>
    <t>Pindamistööd, omaosalus, selgub ÜVK ehitaja hankest</t>
  </si>
  <si>
    <t>Kurgla Laane tee</t>
  </si>
  <si>
    <t>Kahekordne pindamine + alus 4m</t>
  </si>
  <si>
    <t>Kurgla küla Kivimäe tee</t>
  </si>
  <si>
    <t>Kruusatee remont koos kraavitusega</t>
  </si>
  <si>
    <t>Kolovere tee II lõik</t>
  </si>
  <si>
    <t>Peningi-Kalesi vs uus tee</t>
  </si>
  <si>
    <t/>
  </si>
  <si>
    <t>5m laius, 1 kiht kuum asfalt. Vajadusel freesida siledamaks. Kooli nurgast Sügise tänavani. Parkla laiendus Staadioni 7 maja ees 6,5m x 85m</t>
  </si>
  <si>
    <t>4,5 m laius, 1 kiht kuum asfalt. Vajadusel freesida siledamaks</t>
  </si>
  <si>
    <t>5,5m laius, 1 kiht kuum asfalt. Vajadusel freesida siledamaks. Lasteaia ette 40m x 2,5m tasku peatumiseks</t>
  </si>
  <si>
    <t xml:space="preserve">Aruküla, Talve tee </t>
  </si>
  <si>
    <t>Kergliiklustee koos tänavavalgustusega, projekt + ehitus Välisrahastus +laen (2022 kokku ei kajastu)</t>
  </si>
  <si>
    <t>Kalesi-Peningi-Raasiku kergliiklustee projekteerimine, kooskõlastused, ettevalmistus. Jägala mnt äärde. Tallinna mnt kuni Vana-Postijaama.</t>
  </si>
  <si>
    <t>Kruusatee remont</t>
  </si>
  <si>
    <t>Tee algus 300 m kahekordne pindamine, ülejäänud osas kruusatee remont</t>
  </si>
  <si>
    <t>Peningi -Kalesi kruusatee osa remont või alternatiivselt rajada uus tee Lagedi-Peningi maanteelt</t>
  </si>
  <si>
    <t>Kurgla, Lammassaare tee</t>
  </si>
  <si>
    <t>Igavere, Saunaküla tee</t>
  </si>
  <si>
    <t>Rätla, Rätla-Sõerde tee</t>
  </si>
  <si>
    <t>Kulli küla Suvila tee</t>
  </si>
  <si>
    <t>Kahekordne pindamine 5m laius</t>
  </si>
  <si>
    <t>Kurgla, Metsaküla tee, sh Suuresti tee</t>
  </si>
  <si>
    <t>Aruküla, Jaama tn kõnnitee</t>
  </si>
  <si>
    <t>Raasiku, Paju tn kõnnitee</t>
  </si>
  <si>
    <t>KT</t>
  </si>
  <si>
    <t>Pärnamäe kuni Piiri tn</t>
  </si>
  <si>
    <t>Kahekordne pindamine + alus 4,5m laius / must asfalt?</t>
  </si>
  <si>
    <t>Aruküla, tervise keskuse parkla</t>
  </si>
  <si>
    <t>ca 650m2. parkla + sissesõit</t>
  </si>
  <si>
    <t>P</t>
  </si>
  <si>
    <t>Vana Tehase tee osa kitsamaks ja haljastus koos ümbrusega</t>
  </si>
  <si>
    <t>Aruküla, Raudtee</t>
  </si>
  <si>
    <t>Kahekorde pindamine 6m laius</t>
  </si>
  <si>
    <t>Aruküla, Tallinna mnt kõnnitee koostöö MA</t>
  </si>
  <si>
    <t>Kahekordne pindamine + alus 5m laius koostöös Harju TÜ-ga</t>
  </si>
  <si>
    <t>Kahekordne pindamine + alus 4m laius  (koosneb mitmest lõigust)</t>
  </si>
  <si>
    <t>Kahekordne pindamine + alus 4 m laius</t>
  </si>
  <si>
    <t>Aruküla, Järsi tee kõnnitee</t>
  </si>
  <si>
    <t>Aruküla, Põhja tn</t>
  </si>
  <si>
    <t>vallamaja plats + sissesõit</t>
  </si>
  <si>
    <t>Eelarves 300 000</t>
  </si>
  <si>
    <t>Eelarves 310 000</t>
  </si>
  <si>
    <t>Eelarves 320 000</t>
  </si>
  <si>
    <t>Eelarves 330 000</t>
  </si>
  <si>
    <t>Eelarves 341 000</t>
  </si>
  <si>
    <t>Kostivere tee algus kuni Mistra parkla</t>
  </si>
  <si>
    <t>Kurgla, Kolovere tee</t>
  </si>
  <si>
    <t>Teealuse ehitus</t>
  </si>
  <si>
    <t>Parkla</t>
  </si>
  <si>
    <t>Kergliiklustee</t>
  </si>
  <si>
    <t>Kahekordne pindamine algusest kuni 2,6km, millest 100m asfalt küla südames.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</si>
</sst>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8"/>
      <color rgb="FFC00000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1" fillId="2" borderId="1" xfId="0" applyFont="1" applyFill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3" fontId="2" fillId="0" borderId="1" xfId="0" applyNumberFormat="1" applyFont="1" applyBorder="1"/>
    <xf numFmtId="3" fontId="1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/>
    <xf numFmtId="3" fontId="1" fillId="0" borderId="1" xfId="0" applyNumberFormat="1" applyFont="1" applyBorder="1"/>
    <xf numFmtId="3" fontId="8" fillId="0" borderId="1" xfId="0" applyNumberFormat="1" applyFont="1" applyBorder="1"/>
    <xf numFmtId="0" fontId="2" fillId="0" borderId="1" xfId="0" applyFont="1" applyBorder="1" applyAlignment="1">
      <alignment wrapText="1"/>
    </xf>
    <xf numFmtId="3" fontId="2" fillId="2" borderId="1" xfId="0" quotePrefix="1" applyNumberFormat="1" applyFont="1" applyFill="1" applyBorder="1"/>
    <xf numFmtId="3" fontId="9" fillId="0" borderId="1" xfId="0" applyNumberFormat="1" applyFont="1" applyBorder="1"/>
    <xf numFmtId="0" fontId="8" fillId="0" borderId="1" xfId="1" applyFont="1" applyBorder="1"/>
    <xf numFmtId="0" fontId="1" fillId="0" borderId="0" xfId="0" applyFont="1" applyAlignment="1">
      <alignment horizontal="center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6"/>
  <sheetViews>
    <sheetView tabSelected="1" zoomScale="115" zoomScaleNormal="115" workbookViewId="0">
      <pane ySplit="1" topLeftCell="A2" activePane="bottomLeft" state="frozen"/>
      <selection pane="bottomLeft" activeCell="O17" sqref="O17"/>
    </sheetView>
  </sheetViews>
  <sheetFormatPr defaultRowHeight="11.25" x14ac:dyDescent="0.2"/>
  <cols>
    <col min="1" max="1" width="7" style="5" bestFit="1" customWidth="1"/>
    <col min="2" max="2" width="27" style="5" customWidth="1"/>
    <col min="3" max="3" width="6.42578125" style="5" bestFit="1" customWidth="1"/>
    <col min="4" max="4" width="7.42578125" style="5" bestFit="1" customWidth="1"/>
    <col min="5" max="5" width="9.140625" style="5" bestFit="1" customWidth="1"/>
    <col min="6" max="10" width="4.42578125" style="5" bestFit="1" customWidth="1"/>
    <col min="11" max="11" width="10.140625" style="5" bestFit="1" customWidth="1"/>
    <col min="12" max="12" width="64.85546875" style="5" customWidth="1"/>
    <col min="13" max="16384" width="9.140625" style="5"/>
  </cols>
  <sheetData>
    <row r="1" spans="1:14" ht="28.5" customHeight="1" x14ac:dyDescent="0.2">
      <c r="A1" s="1" t="s">
        <v>0</v>
      </c>
      <c r="B1" s="1" t="s">
        <v>1</v>
      </c>
      <c r="C1" s="1" t="s">
        <v>22</v>
      </c>
      <c r="D1" s="1" t="s">
        <v>23</v>
      </c>
      <c r="E1" s="1" t="s">
        <v>24</v>
      </c>
      <c r="F1" s="2">
        <v>2019</v>
      </c>
      <c r="G1" s="2">
        <v>2020</v>
      </c>
      <c r="H1" s="2">
        <v>2021</v>
      </c>
      <c r="I1" s="2">
        <v>2022</v>
      </c>
      <c r="J1" s="2">
        <v>2023</v>
      </c>
      <c r="K1" s="3" t="s">
        <v>2</v>
      </c>
      <c r="L1" s="1" t="s">
        <v>4</v>
      </c>
      <c r="M1" s="4"/>
    </row>
    <row r="2" spans="1:14" ht="11.25" customHeight="1" x14ac:dyDescent="0.2">
      <c r="A2" s="28"/>
      <c r="B2" s="25">
        <v>2019</v>
      </c>
      <c r="C2" s="28"/>
      <c r="D2" s="28"/>
      <c r="E2" s="28"/>
      <c r="F2" s="29"/>
      <c r="G2" s="29"/>
      <c r="H2" s="29"/>
      <c r="I2" s="29"/>
      <c r="J2" s="29"/>
      <c r="K2" s="31"/>
      <c r="L2" s="28"/>
      <c r="M2" s="4"/>
    </row>
    <row r="3" spans="1:14" x14ac:dyDescent="0.2">
      <c r="A3" s="6"/>
      <c r="B3" s="6" t="s">
        <v>25</v>
      </c>
      <c r="C3" s="7"/>
      <c r="D3" s="7"/>
      <c r="E3" s="7"/>
      <c r="F3" s="11" t="s">
        <v>3</v>
      </c>
      <c r="G3" s="7"/>
      <c r="H3" s="7"/>
      <c r="I3" s="7"/>
      <c r="J3" s="7"/>
      <c r="K3" s="30">
        <v>25000</v>
      </c>
      <c r="L3" s="6" t="s">
        <v>95</v>
      </c>
      <c r="N3" s="8"/>
    </row>
    <row r="4" spans="1:14" x14ac:dyDescent="0.2">
      <c r="A4" s="6">
        <v>6510117</v>
      </c>
      <c r="B4" s="6" t="s">
        <v>7</v>
      </c>
      <c r="C4" s="13">
        <v>0</v>
      </c>
      <c r="D4" s="13">
        <v>0.105</v>
      </c>
      <c r="E4" s="13">
        <v>0.105</v>
      </c>
      <c r="F4" s="7" t="s">
        <v>3</v>
      </c>
      <c r="G4" s="7"/>
      <c r="H4" s="7"/>
      <c r="I4" s="7"/>
      <c r="J4" s="7"/>
      <c r="K4" s="30">
        <v>3600</v>
      </c>
      <c r="L4" s="6" t="s">
        <v>26</v>
      </c>
      <c r="N4" s="20"/>
    </row>
    <row r="5" spans="1:14" x14ac:dyDescent="0.2">
      <c r="A5" s="6">
        <v>6510135</v>
      </c>
      <c r="B5" s="6" t="s">
        <v>49</v>
      </c>
      <c r="C5" s="13">
        <v>0</v>
      </c>
      <c r="D5" s="13">
        <v>0.12</v>
      </c>
      <c r="E5" s="13">
        <v>0.12</v>
      </c>
      <c r="F5" s="7" t="s">
        <v>3</v>
      </c>
      <c r="G5" s="7"/>
      <c r="H5" s="7"/>
      <c r="I5" s="7"/>
      <c r="J5" s="7"/>
      <c r="K5" s="30">
        <v>4100</v>
      </c>
      <c r="L5" s="6" t="s">
        <v>26</v>
      </c>
      <c r="N5" s="20"/>
    </row>
    <row r="6" spans="1:14" x14ac:dyDescent="0.2">
      <c r="A6" s="9">
        <v>6510105</v>
      </c>
      <c r="B6" s="9" t="s">
        <v>50</v>
      </c>
      <c r="C6" s="14">
        <v>0.49</v>
      </c>
      <c r="D6" s="14">
        <v>0.71</v>
      </c>
      <c r="E6" s="14">
        <v>0.22</v>
      </c>
      <c r="F6" s="10" t="s">
        <v>3</v>
      </c>
      <c r="G6" s="10"/>
      <c r="H6" s="10"/>
      <c r="I6" s="10"/>
      <c r="J6" s="10"/>
      <c r="K6" s="15">
        <v>8500</v>
      </c>
      <c r="L6" s="9" t="s">
        <v>122</v>
      </c>
      <c r="N6" s="20"/>
    </row>
    <row r="7" spans="1:14" x14ac:dyDescent="0.2">
      <c r="A7" s="6">
        <v>6510125</v>
      </c>
      <c r="B7" s="6" t="s">
        <v>8</v>
      </c>
      <c r="C7" s="13">
        <v>0</v>
      </c>
      <c r="D7" s="13">
        <v>0.22</v>
      </c>
      <c r="E7" s="13">
        <v>0.22</v>
      </c>
      <c r="F7" s="7" t="s">
        <v>3</v>
      </c>
      <c r="G7" s="7"/>
      <c r="H7" s="7"/>
      <c r="I7" s="7"/>
      <c r="J7" s="7"/>
      <c r="K7" s="15">
        <v>7400</v>
      </c>
      <c r="L7" s="6" t="s">
        <v>26</v>
      </c>
      <c r="N7" s="20"/>
    </row>
    <row r="8" spans="1:14" x14ac:dyDescent="0.2">
      <c r="A8" s="6">
        <v>6510103</v>
      </c>
      <c r="B8" s="6" t="s">
        <v>6</v>
      </c>
      <c r="C8" s="13">
        <v>0.64</v>
      </c>
      <c r="D8" s="13">
        <v>0.82</v>
      </c>
      <c r="E8" s="13">
        <v>0.18</v>
      </c>
      <c r="F8" s="7" t="s">
        <v>3</v>
      </c>
      <c r="G8" s="7"/>
      <c r="H8" s="7"/>
      <c r="I8" s="7"/>
      <c r="J8" s="7"/>
      <c r="K8" s="30">
        <v>6800</v>
      </c>
      <c r="L8" s="9" t="s">
        <v>51</v>
      </c>
      <c r="N8" s="20"/>
    </row>
    <row r="9" spans="1:14" x14ac:dyDescent="0.2">
      <c r="A9" s="6">
        <v>6510206</v>
      </c>
      <c r="B9" s="6" t="s">
        <v>9</v>
      </c>
      <c r="C9" s="13">
        <v>0</v>
      </c>
      <c r="D9" s="13">
        <v>0.24</v>
      </c>
      <c r="E9" s="13">
        <v>0.24</v>
      </c>
      <c r="F9" s="7" t="s">
        <v>3</v>
      </c>
      <c r="G9" s="7"/>
      <c r="H9" s="7"/>
      <c r="I9" s="7"/>
      <c r="J9" s="7"/>
      <c r="K9" s="30">
        <v>9100</v>
      </c>
      <c r="L9" s="9" t="s">
        <v>72</v>
      </c>
    </row>
    <row r="10" spans="1:14" x14ac:dyDescent="0.2">
      <c r="A10" s="6">
        <v>6510023</v>
      </c>
      <c r="B10" s="6" t="s">
        <v>5</v>
      </c>
      <c r="C10" s="13">
        <v>0</v>
      </c>
      <c r="D10" s="13">
        <v>0.3</v>
      </c>
      <c r="E10" s="13">
        <v>0.3</v>
      </c>
      <c r="F10" s="7" t="s">
        <v>3</v>
      </c>
      <c r="G10" s="7"/>
      <c r="H10" s="7"/>
      <c r="I10" s="7"/>
      <c r="J10" s="7"/>
      <c r="K10" s="30">
        <v>24000</v>
      </c>
      <c r="L10" s="6" t="s">
        <v>58</v>
      </c>
    </row>
    <row r="11" spans="1:14" x14ac:dyDescent="0.2">
      <c r="A11" s="6">
        <v>6510379</v>
      </c>
      <c r="B11" s="6" t="s">
        <v>27</v>
      </c>
      <c r="C11" s="13">
        <v>0.3</v>
      </c>
      <c r="D11" s="13">
        <v>0.43</v>
      </c>
      <c r="E11" s="13">
        <v>0.13</v>
      </c>
      <c r="F11" s="7" t="s">
        <v>3</v>
      </c>
      <c r="G11" s="7"/>
      <c r="H11" s="7"/>
      <c r="I11" s="7"/>
      <c r="J11" s="7"/>
      <c r="K11" s="30">
        <v>10000</v>
      </c>
      <c r="L11" s="9" t="s">
        <v>73</v>
      </c>
    </row>
    <row r="12" spans="1:14" hidden="1" x14ac:dyDescent="0.2">
      <c r="A12" s="6"/>
      <c r="B12" s="6"/>
      <c r="C12" s="13"/>
      <c r="D12" s="13"/>
      <c r="E12" s="13"/>
      <c r="F12" s="7"/>
      <c r="G12" s="7"/>
      <c r="H12" s="7"/>
      <c r="I12" s="7"/>
      <c r="J12" s="7"/>
      <c r="K12" s="30"/>
      <c r="L12" s="9"/>
    </row>
    <row r="13" spans="1:14" x14ac:dyDescent="0.2">
      <c r="A13" s="6">
        <v>6510013</v>
      </c>
      <c r="B13" s="6" t="s">
        <v>40</v>
      </c>
      <c r="C13" s="13">
        <v>0</v>
      </c>
      <c r="D13" s="13">
        <v>2.6</v>
      </c>
      <c r="E13" s="13">
        <v>2.6</v>
      </c>
      <c r="F13" s="7" t="s">
        <v>3</v>
      </c>
      <c r="G13" s="7"/>
      <c r="H13" s="7"/>
      <c r="I13" s="7"/>
      <c r="J13" s="7"/>
      <c r="K13" s="30">
        <v>170000</v>
      </c>
      <c r="L13" s="9" t="s">
        <v>146</v>
      </c>
    </row>
    <row r="14" spans="1:14" x14ac:dyDescent="0.2">
      <c r="A14" s="2" t="s">
        <v>120</v>
      </c>
      <c r="B14" s="6" t="s">
        <v>39</v>
      </c>
      <c r="C14" s="13"/>
      <c r="D14" s="13"/>
      <c r="E14" s="13"/>
      <c r="F14" s="7" t="s">
        <v>3</v>
      </c>
      <c r="G14" s="7"/>
      <c r="H14" s="7"/>
      <c r="I14" s="7"/>
      <c r="J14" s="7"/>
      <c r="K14" s="30">
        <v>15000</v>
      </c>
      <c r="L14" s="6" t="s">
        <v>126</v>
      </c>
    </row>
    <row r="15" spans="1:14" x14ac:dyDescent="0.2">
      <c r="A15" s="2" t="s">
        <v>120</v>
      </c>
      <c r="B15" s="6" t="s">
        <v>129</v>
      </c>
      <c r="C15" s="26"/>
      <c r="D15" s="26"/>
      <c r="E15" s="26"/>
      <c r="F15" s="7" t="s">
        <v>3</v>
      </c>
      <c r="G15" s="27"/>
      <c r="H15" s="27"/>
      <c r="I15" s="27"/>
      <c r="J15" s="27"/>
      <c r="K15" s="15">
        <v>10000</v>
      </c>
      <c r="L15" s="9" t="s">
        <v>79</v>
      </c>
    </row>
    <row r="16" spans="1:14" x14ac:dyDescent="0.2">
      <c r="A16" s="2"/>
      <c r="B16" s="6"/>
      <c r="C16" s="26"/>
      <c r="D16" s="26"/>
      <c r="E16" s="26"/>
      <c r="F16" s="7"/>
      <c r="G16" s="27"/>
      <c r="H16" s="27"/>
      <c r="I16" s="27"/>
      <c r="J16" s="27"/>
      <c r="K16" s="15"/>
      <c r="L16" s="9"/>
    </row>
    <row r="17" spans="1:12" x14ac:dyDescent="0.2">
      <c r="A17" s="6"/>
      <c r="B17" s="6" t="s">
        <v>52</v>
      </c>
      <c r="C17" s="13"/>
      <c r="D17" s="13"/>
      <c r="E17" s="13"/>
      <c r="F17" s="7"/>
      <c r="G17" s="7"/>
      <c r="H17" s="7"/>
      <c r="I17" s="7"/>
      <c r="J17" s="7"/>
      <c r="K17" s="15">
        <f>SUM(300000-K18)</f>
        <v>6500</v>
      </c>
      <c r="L17" s="9" t="s">
        <v>53</v>
      </c>
    </row>
    <row r="18" spans="1:12" x14ac:dyDescent="0.2">
      <c r="A18" s="6"/>
      <c r="B18" s="1" t="s">
        <v>77</v>
      </c>
      <c r="C18" s="13"/>
      <c r="D18" s="13"/>
      <c r="E18" s="13"/>
      <c r="F18" s="7"/>
      <c r="G18" s="7"/>
      <c r="H18" s="7"/>
      <c r="I18" s="7"/>
      <c r="J18" s="7"/>
      <c r="K18" s="34">
        <f>SUM(K3:K15)</f>
        <v>293500</v>
      </c>
      <c r="L18" s="38" t="s">
        <v>136</v>
      </c>
    </row>
    <row r="19" spans="1:12" x14ac:dyDescent="0.2">
      <c r="A19" s="16"/>
      <c r="B19" s="25">
        <v>2020</v>
      </c>
      <c r="C19" s="17"/>
      <c r="D19" s="17"/>
      <c r="E19" s="17"/>
      <c r="F19" s="18"/>
      <c r="G19" s="18"/>
      <c r="H19" s="18"/>
      <c r="I19" s="18"/>
      <c r="J19" s="18"/>
      <c r="K19" s="32"/>
      <c r="L19" s="16"/>
    </row>
    <row r="20" spans="1:12" x14ac:dyDescent="0.2">
      <c r="A20" s="6"/>
      <c r="B20" s="6" t="s">
        <v>54</v>
      </c>
      <c r="C20" s="13"/>
      <c r="D20" s="13"/>
      <c r="E20" s="13"/>
      <c r="F20" s="7"/>
      <c r="G20" s="7" t="s">
        <v>3</v>
      </c>
      <c r="H20" s="7"/>
      <c r="I20" s="7"/>
      <c r="J20" s="7"/>
      <c r="K20" s="15">
        <v>15000</v>
      </c>
      <c r="L20" s="6" t="s">
        <v>78</v>
      </c>
    </row>
    <row r="21" spans="1:12" x14ac:dyDescent="0.2">
      <c r="A21" s="6">
        <v>6510102</v>
      </c>
      <c r="B21" s="6" t="s">
        <v>48</v>
      </c>
      <c r="C21" s="13">
        <v>0</v>
      </c>
      <c r="D21" s="13">
        <v>1.25</v>
      </c>
      <c r="E21" s="13">
        <v>1.25</v>
      </c>
      <c r="F21" s="7"/>
      <c r="G21" s="7" t="s">
        <v>3</v>
      </c>
      <c r="H21" s="7"/>
      <c r="I21" s="7"/>
      <c r="J21" s="7"/>
      <c r="K21" s="30">
        <v>20000</v>
      </c>
      <c r="L21" s="6" t="s">
        <v>55</v>
      </c>
    </row>
    <row r="22" spans="1:12" x14ac:dyDescent="0.2">
      <c r="A22" s="6">
        <v>6510123</v>
      </c>
      <c r="B22" s="6" t="s">
        <v>74</v>
      </c>
      <c r="C22" s="13">
        <v>0</v>
      </c>
      <c r="D22" s="13">
        <v>0.28999999999999998</v>
      </c>
      <c r="E22" s="13">
        <v>0.28999999999999998</v>
      </c>
      <c r="F22" s="7"/>
      <c r="G22" s="7" t="s">
        <v>3</v>
      </c>
      <c r="I22" s="7"/>
      <c r="J22" s="7"/>
      <c r="K22" s="30">
        <v>22000</v>
      </c>
      <c r="L22" s="6" t="s">
        <v>105</v>
      </c>
    </row>
    <row r="23" spans="1:12" ht="22.5" x14ac:dyDescent="0.2">
      <c r="A23" s="6">
        <v>6510158</v>
      </c>
      <c r="B23" s="6" t="s">
        <v>75</v>
      </c>
      <c r="C23" s="13">
        <v>0.125</v>
      </c>
      <c r="D23" s="13">
        <v>0.39</v>
      </c>
      <c r="E23" s="13">
        <v>0.26500000000000001</v>
      </c>
      <c r="F23" s="7"/>
      <c r="G23" s="7" t="s">
        <v>3</v>
      </c>
      <c r="H23" s="6"/>
      <c r="I23" s="7"/>
      <c r="J23" s="7"/>
      <c r="K23" s="30">
        <v>25000</v>
      </c>
      <c r="L23" s="35" t="s">
        <v>103</v>
      </c>
    </row>
    <row r="24" spans="1:12" x14ac:dyDescent="0.2">
      <c r="A24" s="6">
        <v>6510139</v>
      </c>
      <c r="B24" s="9" t="s">
        <v>76</v>
      </c>
      <c r="C24" s="13">
        <v>0</v>
      </c>
      <c r="D24" s="13">
        <v>0.46</v>
      </c>
      <c r="E24" s="13">
        <v>0.46</v>
      </c>
      <c r="F24" s="6"/>
      <c r="G24" s="7" t="s">
        <v>3</v>
      </c>
      <c r="H24" s="6"/>
      <c r="I24" s="6"/>
      <c r="J24" s="6"/>
      <c r="K24" s="30">
        <v>25000</v>
      </c>
      <c r="L24" s="9" t="s">
        <v>104</v>
      </c>
    </row>
    <row r="25" spans="1:12" x14ac:dyDescent="0.2">
      <c r="A25" s="9">
        <v>6510129</v>
      </c>
      <c r="B25" s="9" t="s">
        <v>127</v>
      </c>
      <c r="C25" s="13">
        <v>0</v>
      </c>
      <c r="D25" s="13">
        <v>0.129</v>
      </c>
      <c r="E25" s="13">
        <v>0.129</v>
      </c>
      <c r="F25" s="6"/>
      <c r="G25" s="7" t="s">
        <v>3</v>
      </c>
      <c r="H25" s="6"/>
      <c r="I25" s="6"/>
      <c r="J25" s="6"/>
      <c r="K25" s="15">
        <v>10000</v>
      </c>
      <c r="L25" s="6" t="s">
        <v>130</v>
      </c>
    </row>
    <row r="26" spans="1:12" x14ac:dyDescent="0.2">
      <c r="A26" s="2"/>
      <c r="B26" s="6" t="s">
        <v>83</v>
      </c>
      <c r="C26" s="13">
        <v>0</v>
      </c>
      <c r="D26" s="13">
        <v>0.13</v>
      </c>
      <c r="E26" s="13">
        <v>0.13</v>
      </c>
      <c r="F26" s="7"/>
      <c r="G26" s="7" t="s">
        <v>3</v>
      </c>
      <c r="H26" s="7"/>
      <c r="I26" s="6"/>
      <c r="J26" s="7"/>
      <c r="K26" s="30">
        <v>28000</v>
      </c>
      <c r="L26" s="6" t="s">
        <v>82</v>
      </c>
    </row>
    <row r="27" spans="1:12" x14ac:dyDescent="0.2">
      <c r="A27" s="6">
        <v>6510217</v>
      </c>
      <c r="B27" s="6" t="s">
        <v>32</v>
      </c>
      <c r="C27" s="13">
        <v>0.45</v>
      </c>
      <c r="D27" s="13">
        <v>1.1100000000000001</v>
      </c>
      <c r="E27" s="13">
        <v>0.66</v>
      </c>
      <c r="F27" s="6"/>
      <c r="G27" s="7" t="s">
        <v>3</v>
      </c>
      <c r="H27" s="7"/>
      <c r="I27" s="7"/>
      <c r="J27" s="7"/>
      <c r="K27" s="15">
        <v>30000</v>
      </c>
      <c r="L27" s="9" t="s">
        <v>57</v>
      </c>
    </row>
    <row r="28" spans="1:12" x14ac:dyDescent="0.2">
      <c r="A28" s="6">
        <v>6510219</v>
      </c>
      <c r="B28" s="6" t="s">
        <v>37</v>
      </c>
      <c r="C28" s="13">
        <v>0</v>
      </c>
      <c r="D28" s="13">
        <v>0.25900000000000001</v>
      </c>
      <c r="E28" s="13">
        <v>0.25900000000000001</v>
      </c>
      <c r="F28" s="6"/>
      <c r="G28" s="7" t="s">
        <v>3</v>
      </c>
      <c r="H28" s="7"/>
      <c r="I28" s="7"/>
      <c r="J28" s="7"/>
      <c r="K28" s="30">
        <v>7600</v>
      </c>
      <c r="L28" s="6" t="s">
        <v>41</v>
      </c>
    </row>
    <row r="29" spans="1:12" x14ac:dyDescent="0.2">
      <c r="A29" s="6">
        <v>6510273</v>
      </c>
      <c r="B29" s="6" t="s">
        <v>38</v>
      </c>
      <c r="C29" s="13">
        <v>0</v>
      </c>
      <c r="D29" s="13">
        <v>7.8E-2</v>
      </c>
      <c r="E29" s="13">
        <v>7.8E-2</v>
      </c>
      <c r="F29" s="6"/>
      <c r="G29" s="7" t="s">
        <v>3</v>
      </c>
      <c r="H29" s="7"/>
      <c r="I29" s="7"/>
      <c r="J29" s="7"/>
      <c r="K29" s="30">
        <v>2300</v>
      </c>
      <c r="L29" s="6" t="s">
        <v>41</v>
      </c>
    </row>
    <row r="30" spans="1:12" x14ac:dyDescent="0.2">
      <c r="A30" s="6">
        <v>6510021</v>
      </c>
      <c r="B30" s="6" t="s">
        <v>47</v>
      </c>
      <c r="C30" s="13">
        <v>0</v>
      </c>
      <c r="D30" s="13">
        <v>0.5</v>
      </c>
      <c r="E30" s="13">
        <v>0.5</v>
      </c>
      <c r="F30" s="6"/>
      <c r="G30" s="7" t="s">
        <v>3</v>
      </c>
      <c r="H30" s="6"/>
      <c r="I30" s="6"/>
      <c r="J30" s="6"/>
      <c r="K30" s="15">
        <v>16000</v>
      </c>
      <c r="L30" s="6" t="s">
        <v>80</v>
      </c>
    </row>
    <row r="31" spans="1:12" x14ac:dyDescent="0.2">
      <c r="A31" s="2" t="s">
        <v>120</v>
      </c>
      <c r="B31" s="9" t="s">
        <v>118</v>
      </c>
      <c r="C31" s="13"/>
      <c r="D31" s="13"/>
      <c r="E31" s="13">
        <v>0.41</v>
      </c>
      <c r="F31" s="6"/>
      <c r="G31" s="7" t="s">
        <v>3</v>
      </c>
      <c r="H31" s="6"/>
      <c r="I31" s="6"/>
      <c r="J31" s="6"/>
      <c r="K31" s="30">
        <v>20000</v>
      </c>
      <c r="L31" s="9" t="s">
        <v>121</v>
      </c>
    </row>
    <row r="32" spans="1:12" x14ac:dyDescent="0.2">
      <c r="A32" s="2" t="s">
        <v>120</v>
      </c>
      <c r="B32" s="9" t="s">
        <v>119</v>
      </c>
      <c r="C32" s="13"/>
      <c r="D32" s="13"/>
      <c r="E32" s="13">
        <v>0.71</v>
      </c>
      <c r="F32" s="6"/>
      <c r="G32" s="7" t="s">
        <v>3</v>
      </c>
      <c r="H32" s="6"/>
      <c r="I32" s="6"/>
      <c r="J32" s="6"/>
      <c r="K32" s="30">
        <v>80000</v>
      </c>
      <c r="L32" s="9" t="s">
        <v>141</v>
      </c>
    </row>
    <row r="33" spans="1:12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x14ac:dyDescent="0.2">
      <c r="A34" s="6"/>
      <c r="B34" s="9" t="s">
        <v>52</v>
      </c>
      <c r="C34" s="14"/>
      <c r="D34" s="14"/>
      <c r="E34" s="14"/>
      <c r="F34" s="10"/>
      <c r="G34" s="10"/>
      <c r="H34" s="10"/>
      <c r="I34" s="10"/>
      <c r="J34" s="10"/>
      <c r="K34" s="15">
        <f>SUM(310000-K35)</f>
        <v>9100</v>
      </c>
      <c r="L34" s="9" t="s">
        <v>53</v>
      </c>
    </row>
    <row r="35" spans="1:12" x14ac:dyDescent="0.2">
      <c r="A35" s="6"/>
      <c r="B35" s="1"/>
      <c r="C35" s="13"/>
      <c r="D35" s="13"/>
      <c r="E35" s="13"/>
      <c r="F35" s="7"/>
      <c r="G35" s="7"/>
      <c r="H35" s="7"/>
      <c r="I35" s="7"/>
      <c r="J35" s="7"/>
      <c r="K35" s="34">
        <f>SUM(K20:K33)</f>
        <v>300900</v>
      </c>
      <c r="L35" s="38" t="s">
        <v>137</v>
      </c>
    </row>
    <row r="36" spans="1:12" x14ac:dyDescent="0.2">
      <c r="A36" s="16"/>
      <c r="B36" s="25">
        <v>2021</v>
      </c>
      <c r="C36" s="16"/>
      <c r="D36" s="16"/>
      <c r="E36" s="16"/>
      <c r="F36" s="16"/>
      <c r="G36" s="16"/>
      <c r="H36" s="16"/>
      <c r="I36" s="16"/>
      <c r="J36" s="16"/>
      <c r="K36" s="32"/>
      <c r="L36" s="16"/>
    </row>
    <row r="37" spans="1:12" x14ac:dyDescent="0.2">
      <c r="A37" s="6">
        <v>6510114</v>
      </c>
      <c r="B37" s="6" t="s">
        <v>106</v>
      </c>
      <c r="C37" s="13">
        <v>0</v>
      </c>
      <c r="D37" s="13">
        <v>0.99</v>
      </c>
      <c r="E37" s="13">
        <v>0.99</v>
      </c>
      <c r="F37" s="7"/>
      <c r="G37" s="7"/>
      <c r="H37" s="7" t="s">
        <v>3</v>
      </c>
      <c r="I37" s="7"/>
      <c r="J37" s="7"/>
      <c r="K37" s="30">
        <v>31000</v>
      </c>
      <c r="L37" s="6" t="s">
        <v>116</v>
      </c>
    </row>
    <row r="38" spans="1:12" x14ac:dyDescent="0.2">
      <c r="A38" s="9">
        <v>6510214</v>
      </c>
      <c r="B38" s="9" t="s">
        <v>10</v>
      </c>
      <c r="C38" s="14">
        <v>0</v>
      </c>
      <c r="D38" s="14">
        <v>0.2</v>
      </c>
      <c r="E38" s="14">
        <v>0.2</v>
      </c>
      <c r="F38" s="10"/>
      <c r="G38" s="10"/>
      <c r="H38" s="10" t="s">
        <v>3</v>
      </c>
      <c r="I38" s="10"/>
      <c r="J38" s="10"/>
      <c r="K38" s="30">
        <v>6800</v>
      </c>
      <c r="L38" s="6" t="s">
        <v>131</v>
      </c>
    </row>
    <row r="39" spans="1:12" x14ac:dyDescent="0.2">
      <c r="A39" s="9">
        <v>6510211</v>
      </c>
      <c r="B39" s="9" t="s">
        <v>11</v>
      </c>
      <c r="C39" s="14">
        <v>0</v>
      </c>
      <c r="D39" s="14">
        <v>0.17</v>
      </c>
      <c r="E39" s="14">
        <v>0.17</v>
      </c>
      <c r="F39" s="10"/>
      <c r="G39" s="10"/>
      <c r="H39" s="10" t="s">
        <v>3</v>
      </c>
      <c r="I39" s="10"/>
      <c r="J39" s="10"/>
      <c r="K39" s="15">
        <v>5800</v>
      </c>
      <c r="L39" s="6" t="s">
        <v>26</v>
      </c>
    </row>
    <row r="40" spans="1:12" x14ac:dyDescent="0.2">
      <c r="A40" s="6">
        <v>6510216</v>
      </c>
      <c r="B40" s="6" t="s">
        <v>12</v>
      </c>
      <c r="C40" s="13">
        <v>0</v>
      </c>
      <c r="D40" s="13">
        <v>0.13300000000000001</v>
      </c>
      <c r="E40" s="13">
        <v>0.13300000000000001</v>
      </c>
      <c r="F40" s="7"/>
      <c r="G40" s="7"/>
      <c r="H40" s="7" t="s">
        <v>3</v>
      </c>
      <c r="I40" s="7"/>
      <c r="J40" s="7"/>
      <c r="K40" s="30">
        <v>4500</v>
      </c>
      <c r="L40" s="6" t="s">
        <v>26</v>
      </c>
    </row>
    <row r="41" spans="1:12" x14ac:dyDescent="0.2">
      <c r="A41" s="6">
        <v>6510221</v>
      </c>
      <c r="B41" s="6" t="s">
        <v>13</v>
      </c>
      <c r="C41" s="13">
        <v>0</v>
      </c>
      <c r="D41" s="13">
        <v>0.10299999999999999</v>
      </c>
      <c r="E41" s="13">
        <v>0.10299999999999999</v>
      </c>
      <c r="F41" s="7"/>
      <c r="G41" s="7"/>
      <c r="H41" s="7" t="s">
        <v>3</v>
      </c>
      <c r="I41" s="7"/>
      <c r="J41" s="7"/>
      <c r="K41" s="30">
        <v>3500</v>
      </c>
      <c r="L41" s="6" t="s">
        <v>26</v>
      </c>
    </row>
    <row r="42" spans="1:12" x14ac:dyDescent="0.2">
      <c r="A42" s="6">
        <v>6510215</v>
      </c>
      <c r="B42" s="6" t="s">
        <v>14</v>
      </c>
      <c r="C42" s="13">
        <v>0</v>
      </c>
      <c r="D42" s="13">
        <v>0.19500000000000001</v>
      </c>
      <c r="E42" s="13">
        <v>0.19500000000000001</v>
      </c>
      <c r="F42" s="7"/>
      <c r="G42" s="7"/>
      <c r="H42" s="7" t="s">
        <v>3</v>
      </c>
      <c r="I42" s="7"/>
      <c r="J42" s="7"/>
      <c r="K42" s="30">
        <v>6600</v>
      </c>
      <c r="L42" s="6" t="s">
        <v>26</v>
      </c>
    </row>
    <row r="43" spans="1:12" x14ac:dyDescent="0.2">
      <c r="A43" s="6">
        <v>6510265</v>
      </c>
      <c r="B43" s="6" t="s">
        <v>15</v>
      </c>
      <c r="C43" s="13">
        <v>0</v>
      </c>
      <c r="D43" s="13">
        <v>0.182</v>
      </c>
      <c r="E43" s="13">
        <v>0.182</v>
      </c>
      <c r="F43" s="7"/>
      <c r="G43" s="7"/>
      <c r="H43" s="7" t="s">
        <v>3</v>
      </c>
      <c r="I43" s="7"/>
      <c r="J43" s="7"/>
      <c r="K43" s="30">
        <v>6200</v>
      </c>
      <c r="L43" s="6" t="s">
        <v>26</v>
      </c>
    </row>
    <row r="44" spans="1:12" x14ac:dyDescent="0.2">
      <c r="A44" s="6">
        <v>6510222</v>
      </c>
      <c r="B44" s="6" t="s">
        <v>16</v>
      </c>
      <c r="C44" s="13">
        <v>0</v>
      </c>
      <c r="D44" s="13">
        <v>0.2</v>
      </c>
      <c r="E44" s="13">
        <v>0.2</v>
      </c>
      <c r="F44" s="7"/>
      <c r="G44" s="7"/>
      <c r="H44" s="7" t="s">
        <v>3</v>
      </c>
      <c r="I44" s="7"/>
      <c r="J44" s="7"/>
      <c r="K44" s="30">
        <v>6800</v>
      </c>
      <c r="L44" s="6" t="s">
        <v>26</v>
      </c>
    </row>
    <row r="45" spans="1:12" x14ac:dyDescent="0.2">
      <c r="A45" s="6">
        <v>6510223</v>
      </c>
      <c r="B45" s="6" t="s">
        <v>17</v>
      </c>
      <c r="C45" s="13">
        <v>0</v>
      </c>
      <c r="D45" s="13">
        <v>0.76200000000000001</v>
      </c>
      <c r="E45" s="13">
        <v>0.76200000000000001</v>
      </c>
      <c r="F45" s="7"/>
      <c r="G45" s="7"/>
      <c r="H45" s="7" t="s">
        <v>3</v>
      </c>
      <c r="I45" s="7"/>
      <c r="J45" s="7"/>
      <c r="K45" s="30">
        <v>20000</v>
      </c>
      <c r="L45" s="6" t="s">
        <v>26</v>
      </c>
    </row>
    <row r="46" spans="1:12" x14ac:dyDescent="0.2">
      <c r="A46" s="6">
        <v>6510254</v>
      </c>
      <c r="B46" s="6" t="s">
        <v>18</v>
      </c>
      <c r="C46" s="13">
        <v>0</v>
      </c>
      <c r="D46" s="13">
        <v>0.27</v>
      </c>
      <c r="E46" s="13">
        <v>0.27</v>
      </c>
      <c r="F46" s="7"/>
      <c r="G46" s="7"/>
      <c r="H46" s="7" t="s">
        <v>3</v>
      </c>
      <c r="I46" s="7"/>
      <c r="J46" s="7"/>
      <c r="K46" s="30">
        <v>7900</v>
      </c>
      <c r="L46" s="6" t="s">
        <v>41</v>
      </c>
    </row>
    <row r="47" spans="1:12" x14ac:dyDescent="0.2">
      <c r="A47" s="6">
        <v>6510201</v>
      </c>
      <c r="B47" s="6" t="s">
        <v>19</v>
      </c>
      <c r="C47" s="13">
        <v>0</v>
      </c>
      <c r="D47" s="13">
        <v>0.41399999999999998</v>
      </c>
      <c r="E47" s="13">
        <v>0.41399999999999998</v>
      </c>
      <c r="F47" s="7"/>
      <c r="G47" s="7"/>
      <c r="H47" s="7" t="s">
        <v>3</v>
      </c>
      <c r="I47" s="7"/>
      <c r="J47" s="7"/>
      <c r="K47" s="30">
        <v>14000</v>
      </c>
      <c r="L47" s="6" t="s">
        <v>26</v>
      </c>
    </row>
    <row r="48" spans="1:12" x14ac:dyDescent="0.2">
      <c r="A48" s="6">
        <v>6510255</v>
      </c>
      <c r="B48" s="6" t="s">
        <v>20</v>
      </c>
      <c r="C48" s="13">
        <v>0</v>
      </c>
      <c r="D48" s="13">
        <v>0.112</v>
      </c>
      <c r="E48" s="13">
        <v>0.112</v>
      </c>
      <c r="F48" s="7"/>
      <c r="G48" s="7"/>
      <c r="H48" s="7" t="s">
        <v>3</v>
      </c>
      <c r="I48" s="7"/>
      <c r="J48" s="7"/>
      <c r="K48" s="30">
        <v>3800</v>
      </c>
      <c r="L48" s="6" t="s">
        <v>26</v>
      </c>
    </row>
    <row r="49" spans="1:12" x14ac:dyDescent="0.2">
      <c r="A49" s="6">
        <v>6510218</v>
      </c>
      <c r="B49" s="6" t="s">
        <v>21</v>
      </c>
      <c r="C49" s="13">
        <v>0</v>
      </c>
      <c r="D49" s="13">
        <v>0.215</v>
      </c>
      <c r="E49" s="13">
        <v>0.215</v>
      </c>
      <c r="F49" s="7"/>
      <c r="G49" s="7"/>
      <c r="H49" s="7" t="s">
        <v>3</v>
      </c>
      <c r="I49" s="7"/>
      <c r="J49" s="7"/>
      <c r="K49" s="30">
        <v>7300</v>
      </c>
      <c r="L49" s="6" t="s">
        <v>26</v>
      </c>
    </row>
    <row r="50" spans="1:12" x14ac:dyDescent="0.2">
      <c r="A50" s="6">
        <v>6510202</v>
      </c>
      <c r="B50" s="6" t="s">
        <v>28</v>
      </c>
      <c r="C50" s="13">
        <v>0</v>
      </c>
      <c r="D50" s="13">
        <v>0.40200000000000002</v>
      </c>
      <c r="E50" s="13">
        <v>0.40200000000000002</v>
      </c>
      <c r="F50" s="7"/>
      <c r="G50" s="7"/>
      <c r="H50" s="7" t="s">
        <v>3</v>
      </c>
      <c r="I50" s="7"/>
      <c r="J50" s="7"/>
      <c r="K50" s="30">
        <v>13500</v>
      </c>
      <c r="L50" s="6" t="s">
        <v>26</v>
      </c>
    </row>
    <row r="51" spans="1:12" x14ac:dyDescent="0.2">
      <c r="A51" s="6">
        <v>6510208</v>
      </c>
      <c r="B51" s="6" t="s">
        <v>29</v>
      </c>
      <c r="C51" s="13">
        <v>0</v>
      </c>
      <c r="D51" s="13">
        <v>0.152</v>
      </c>
      <c r="E51" s="13">
        <v>0.152</v>
      </c>
      <c r="F51" s="7"/>
      <c r="G51" s="7"/>
      <c r="H51" s="7" t="s">
        <v>3</v>
      </c>
      <c r="I51" s="7"/>
      <c r="J51" s="7"/>
      <c r="K51" s="30">
        <v>5100</v>
      </c>
      <c r="L51" s="6" t="s">
        <v>26</v>
      </c>
    </row>
    <row r="52" spans="1:12" x14ac:dyDescent="0.2">
      <c r="A52" s="6">
        <v>6510209</v>
      </c>
      <c r="B52" s="6" t="s">
        <v>30</v>
      </c>
      <c r="C52" s="13">
        <v>0</v>
      </c>
      <c r="D52" s="13">
        <v>0.152</v>
      </c>
      <c r="E52" s="13">
        <v>0.26400000000000001</v>
      </c>
      <c r="F52" s="7"/>
      <c r="G52" s="7"/>
      <c r="H52" s="7" t="s">
        <v>3</v>
      </c>
      <c r="I52" s="7"/>
      <c r="J52" s="7"/>
      <c r="K52" s="30">
        <v>8900</v>
      </c>
      <c r="L52" s="6" t="s">
        <v>26</v>
      </c>
    </row>
    <row r="53" spans="1:12" x14ac:dyDescent="0.2">
      <c r="A53" s="6">
        <v>6510254</v>
      </c>
      <c r="B53" s="6" t="s">
        <v>33</v>
      </c>
      <c r="C53" s="13">
        <v>0</v>
      </c>
      <c r="D53" s="13">
        <v>0.13800000000000001</v>
      </c>
      <c r="E53" s="13">
        <v>0.13800000000000001</v>
      </c>
      <c r="F53" s="7"/>
      <c r="G53" s="7"/>
      <c r="H53" s="7" t="s">
        <v>3</v>
      </c>
      <c r="I53" s="7"/>
      <c r="J53" s="7"/>
      <c r="K53" s="30">
        <v>4700</v>
      </c>
      <c r="L53" s="6" t="s">
        <v>26</v>
      </c>
    </row>
    <row r="54" spans="1:12" x14ac:dyDescent="0.2">
      <c r="A54" s="6">
        <v>6510262</v>
      </c>
      <c r="B54" s="6" t="s">
        <v>35</v>
      </c>
      <c r="C54" s="13">
        <v>0</v>
      </c>
      <c r="D54" s="13">
        <v>0.34</v>
      </c>
      <c r="E54" s="13">
        <v>0.34</v>
      </c>
      <c r="F54" s="7"/>
      <c r="G54" s="7"/>
      <c r="H54" s="7" t="s">
        <v>3</v>
      </c>
      <c r="I54" s="7"/>
      <c r="J54" s="7"/>
      <c r="K54" s="30">
        <v>14000</v>
      </c>
      <c r="L54" s="6" t="s">
        <v>56</v>
      </c>
    </row>
    <row r="55" spans="1:12" x14ac:dyDescent="0.2">
      <c r="A55" s="6">
        <v>6510020</v>
      </c>
      <c r="B55" s="6" t="s">
        <v>34</v>
      </c>
      <c r="C55" s="13">
        <v>0</v>
      </c>
      <c r="D55" s="13">
        <v>0.4</v>
      </c>
      <c r="E55" s="13">
        <v>0.4</v>
      </c>
      <c r="F55" s="7"/>
      <c r="G55" s="7"/>
      <c r="H55" s="7" t="s">
        <v>3</v>
      </c>
      <c r="I55" s="7"/>
      <c r="J55" s="7"/>
      <c r="K55" s="30">
        <v>15200</v>
      </c>
      <c r="L55" s="6" t="s">
        <v>36</v>
      </c>
    </row>
    <row r="56" spans="1:12" x14ac:dyDescent="0.2">
      <c r="A56" s="6">
        <v>6510372</v>
      </c>
      <c r="B56" s="6" t="s">
        <v>42</v>
      </c>
      <c r="C56" s="13">
        <v>0</v>
      </c>
      <c r="D56" s="13">
        <v>0.3</v>
      </c>
      <c r="E56" s="13">
        <v>0.3</v>
      </c>
      <c r="F56" s="7"/>
      <c r="G56" s="7"/>
      <c r="H56" s="7" t="s">
        <v>3</v>
      </c>
      <c r="I56" s="7"/>
      <c r="J56" s="7"/>
      <c r="K56" s="30">
        <v>10000</v>
      </c>
      <c r="L56" s="6" t="s">
        <v>26</v>
      </c>
    </row>
    <row r="57" spans="1:12" x14ac:dyDescent="0.2">
      <c r="A57" s="6">
        <v>6510028</v>
      </c>
      <c r="B57" s="6" t="s">
        <v>31</v>
      </c>
      <c r="C57" s="13">
        <v>0</v>
      </c>
      <c r="D57" s="13">
        <v>1.093</v>
      </c>
      <c r="E57" s="13">
        <v>1.093</v>
      </c>
      <c r="F57" s="7"/>
      <c r="G57" s="7"/>
      <c r="H57" s="7" t="s">
        <v>3</v>
      </c>
      <c r="I57" s="6"/>
      <c r="J57" s="7"/>
      <c r="K57" s="30">
        <v>46000</v>
      </c>
      <c r="L57" s="6" t="s">
        <v>57</v>
      </c>
    </row>
    <row r="58" spans="1:12" x14ac:dyDescent="0.2">
      <c r="A58" s="6">
        <v>6510335</v>
      </c>
      <c r="B58" s="6" t="s">
        <v>43</v>
      </c>
      <c r="C58" s="13">
        <v>0</v>
      </c>
      <c r="D58" s="13">
        <v>0.3</v>
      </c>
      <c r="E58" s="13">
        <v>0.3</v>
      </c>
      <c r="F58" s="7"/>
      <c r="G58" s="7"/>
      <c r="H58" s="7" t="s">
        <v>3</v>
      </c>
      <c r="I58" s="6"/>
      <c r="J58" s="7"/>
      <c r="K58" s="30">
        <v>10000</v>
      </c>
      <c r="L58" s="6" t="s">
        <v>26</v>
      </c>
    </row>
    <row r="59" spans="1:12" x14ac:dyDescent="0.2">
      <c r="A59" s="6">
        <v>6510004</v>
      </c>
      <c r="B59" s="6" t="s">
        <v>142</v>
      </c>
      <c r="C59" s="13">
        <v>0</v>
      </c>
      <c r="D59" s="13">
        <v>1</v>
      </c>
      <c r="E59" s="13">
        <v>1</v>
      </c>
      <c r="F59" s="6"/>
      <c r="G59" s="6"/>
      <c r="H59" s="7" t="s">
        <v>3</v>
      </c>
      <c r="I59" s="6"/>
      <c r="J59" s="6"/>
      <c r="K59" s="30">
        <v>35000</v>
      </c>
      <c r="L59" s="6" t="s">
        <v>128</v>
      </c>
    </row>
    <row r="60" spans="1:12" x14ac:dyDescent="0.2">
      <c r="A60" s="6">
        <v>6510001</v>
      </c>
      <c r="B60" s="6" t="s">
        <v>115</v>
      </c>
      <c r="C60" s="13">
        <v>0</v>
      </c>
      <c r="D60" s="13">
        <v>0.28999999999999998</v>
      </c>
      <c r="E60" s="13">
        <v>0.28999999999999998</v>
      </c>
      <c r="F60" s="7"/>
      <c r="G60" s="6"/>
      <c r="H60" s="7" t="s">
        <v>3</v>
      </c>
      <c r="I60" s="7"/>
      <c r="J60" s="7"/>
      <c r="K60" s="30">
        <v>24000</v>
      </c>
      <c r="L60" s="6" t="s">
        <v>73</v>
      </c>
    </row>
    <row r="61" spans="1:12" x14ac:dyDescent="0.2">
      <c r="A61" s="6"/>
      <c r="B61" s="6"/>
      <c r="C61" s="13"/>
      <c r="D61" s="13"/>
      <c r="E61" s="13"/>
      <c r="F61" s="7"/>
      <c r="G61" s="7"/>
      <c r="H61" s="7"/>
      <c r="I61" s="6"/>
      <c r="J61" s="7"/>
      <c r="K61" s="30"/>
      <c r="L61" s="6"/>
    </row>
    <row r="62" spans="1:12" x14ac:dyDescent="0.2">
      <c r="A62" s="6"/>
      <c r="B62" s="6" t="s">
        <v>52</v>
      </c>
      <c r="C62" s="13"/>
      <c r="D62" s="13"/>
      <c r="E62" s="13"/>
      <c r="F62" s="7"/>
      <c r="G62" s="7"/>
      <c r="H62" s="7"/>
      <c r="I62" s="7"/>
      <c r="J62" s="7"/>
      <c r="K62" s="30">
        <f>SUM(320000-K63)</f>
        <v>9400</v>
      </c>
      <c r="L62" s="9" t="s">
        <v>53</v>
      </c>
    </row>
    <row r="63" spans="1:12" x14ac:dyDescent="0.2">
      <c r="A63" s="6"/>
      <c r="B63" s="1" t="s">
        <v>77</v>
      </c>
      <c r="C63" s="13"/>
      <c r="D63" s="13"/>
      <c r="E63" s="13"/>
      <c r="F63" s="7"/>
      <c r="G63" s="7"/>
      <c r="H63" s="7"/>
      <c r="I63" s="7"/>
      <c r="J63" s="7"/>
      <c r="K63" s="33">
        <f>SUM(K37:K61)</f>
        <v>310600</v>
      </c>
      <c r="L63" s="38" t="s">
        <v>138</v>
      </c>
    </row>
    <row r="64" spans="1:12" x14ac:dyDescent="0.2">
      <c r="A64" s="16"/>
      <c r="B64" s="25">
        <v>2022</v>
      </c>
      <c r="C64" s="16"/>
      <c r="D64" s="16"/>
      <c r="E64" s="16"/>
      <c r="F64" s="16"/>
      <c r="G64" s="16"/>
      <c r="H64" s="16"/>
      <c r="I64" s="16"/>
      <c r="J64" s="16"/>
      <c r="K64" s="32"/>
      <c r="L64" s="16"/>
    </row>
    <row r="65" spans="1:12" x14ac:dyDescent="0.2">
      <c r="A65" s="9">
        <v>6510015</v>
      </c>
      <c r="B65" s="9" t="s">
        <v>45</v>
      </c>
      <c r="C65" s="14">
        <v>0</v>
      </c>
      <c r="D65" s="14">
        <v>1.1200000000000001</v>
      </c>
      <c r="E65" s="14">
        <v>1.1200000000000001</v>
      </c>
      <c r="F65" s="10"/>
      <c r="G65" s="10"/>
      <c r="H65" s="6"/>
      <c r="I65" s="10" t="s">
        <v>3</v>
      </c>
      <c r="J65" s="10"/>
      <c r="K65" s="15">
        <v>41000</v>
      </c>
      <c r="L65" s="6" t="s">
        <v>26</v>
      </c>
    </row>
    <row r="66" spans="1:12" x14ac:dyDescent="0.2">
      <c r="A66" s="9">
        <v>6510396</v>
      </c>
      <c r="B66" s="9" t="s">
        <v>46</v>
      </c>
      <c r="C66" s="14">
        <v>0</v>
      </c>
      <c r="D66" s="14">
        <v>0.44800000000000001</v>
      </c>
      <c r="E66" s="14">
        <v>0.44800000000000001</v>
      </c>
      <c r="F66" s="10"/>
      <c r="G66" s="10"/>
      <c r="H66" s="6"/>
      <c r="I66" s="10" t="s">
        <v>3</v>
      </c>
      <c r="J66" s="10"/>
      <c r="K66" s="15">
        <v>13200</v>
      </c>
      <c r="L66" s="6" t="s">
        <v>41</v>
      </c>
    </row>
    <row r="67" spans="1:12" x14ac:dyDescent="0.2">
      <c r="A67" s="6">
        <v>6510424</v>
      </c>
      <c r="B67" s="6" t="s">
        <v>44</v>
      </c>
      <c r="C67" s="13">
        <v>0</v>
      </c>
      <c r="D67" s="13">
        <v>0.95</v>
      </c>
      <c r="E67" s="13">
        <v>0.95</v>
      </c>
      <c r="F67" s="7"/>
      <c r="G67" s="7"/>
      <c r="H67" s="7"/>
      <c r="I67" s="7" t="s">
        <v>3</v>
      </c>
      <c r="J67" s="7"/>
      <c r="K67" s="30">
        <v>10000</v>
      </c>
      <c r="L67" s="6" t="s">
        <v>84</v>
      </c>
    </row>
    <row r="68" spans="1:12" x14ac:dyDescent="0.2">
      <c r="A68" s="6">
        <v>6510016</v>
      </c>
      <c r="B68" s="6" t="s">
        <v>44</v>
      </c>
      <c r="C68" s="13">
        <v>0</v>
      </c>
      <c r="D68" s="13">
        <v>1.4</v>
      </c>
      <c r="E68" s="13">
        <v>1.4</v>
      </c>
      <c r="F68" s="7"/>
      <c r="G68" s="7"/>
      <c r="H68" s="7"/>
      <c r="I68" s="7" t="s">
        <v>3</v>
      </c>
      <c r="J68" s="7"/>
      <c r="K68" s="30">
        <v>53000</v>
      </c>
      <c r="L68" s="6" t="s">
        <v>36</v>
      </c>
    </row>
    <row r="69" spans="1:12" x14ac:dyDescent="0.2">
      <c r="A69" s="6">
        <v>6510006</v>
      </c>
      <c r="B69" s="6" t="s">
        <v>112</v>
      </c>
      <c r="C69" s="13">
        <v>0</v>
      </c>
      <c r="D69" s="13">
        <v>2.4</v>
      </c>
      <c r="E69" s="13">
        <v>2.4</v>
      </c>
      <c r="F69" s="6"/>
      <c r="G69" s="6"/>
      <c r="H69" s="6"/>
      <c r="I69" s="7" t="s">
        <v>3</v>
      </c>
      <c r="J69" s="6"/>
      <c r="K69" s="6">
        <v>135000</v>
      </c>
      <c r="L69" s="6" t="s">
        <v>85</v>
      </c>
    </row>
    <row r="70" spans="1:12" x14ac:dyDescent="0.2">
      <c r="A70" s="6">
        <v>6510026</v>
      </c>
      <c r="B70" s="6" t="s">
        <v>114</v>
      </c>
      <c r="C70" s="13">
        <v>0</v>
      </c>
      <c r="D70" s="13">
        <v>3.8</v>
      </c>
      <c r="E70" s="13">
        <v>3.8</v>
      </c>
      <c r="F70" s="7"/>
      <c r="G70" s="7"/>
      <c r="H70" s="7"/>
      <c r="I70" s="10" t="s">
        <v>3</v>
      </c>
      <c r="J70" s="7"/>
      <c r="K70" s="30">
        <v>40000</v>
      </c>
      <c r="L70" s="6" t="s">
        <v>86</v>
      </c>
    </row>
    <row r="71" spans="1:12" x14ac:dyDescent="0.2">
      <c r="A71" s="6">
        <v>6510012</v>
      </c>
      <c r="B71" s="6" t="s">
        <v>113</v>
      </c>
      <c r="C71" s="13">
        <v>0</v>
      </c>
      <c r="D71" s="13">
        <v>0.9</v>
      </c>
      <c r="E71" s="13">
        <v>0.9</v>
      </c>
      <c r="F71" s="7"/>
      <c r="G71" s="7"/>
      <c r="H71" s="7"/>
      <c r="I71" s="10" t="s">
        <v>3</v>
      </c>
      <c r="J71" s="7"/>
      <c r="K71" s="30">
        <v>30000</v>
      </c>
      <c r="L71" s="6" t="s">
        <v>132</v>
      </c>
    </row>
    <row r="72" spans="1:12" ht="33.75" x14ac:dyDescent="0.2">
      <c r="A72" s="2" t="s">
        <v>120</v>
      </c>
      <c r="B72" s="35" t="s">
        <v>87</v>
      </c>
      <c r="C72" s="13"/>
      <c r="D72" s="13"/>
      <c r="E72" s="13"/>
      <c r="F72" s="6"/>
      <c r="G72" s="6"/>
      <c r="H72" s="6"/>
      <c r="I72" s="10" t="s">
        <v>3</v>
      </c>
      <c r="J72" s="6"/>
      <c r="K72" s="37">
        <v>300000</v>
      </c>
      <c r="L72" s="6" t="s">
        <v>107</v>
      </c>
    </row>
    <row r="73" spans="1:12" x14ac:dyDescent="0.2">
      <c r="A73" s="9"/>
      <c r="B73" s="9"/>
      <c r="C73" s="14"/>
      <c r="D73" s="14"/>
      <c r="E73" s="14"/>
      <c r="F73" s="10"/>
      <c r="G73" s="10"/>
      <c r="H73" s="6"/>
      <c r="I73" s="10"/>
      <c r="J73" s="10"/>
      <c r="K73" s="15"/>
      <c r="L73" s="6"/>
    </row>
    <row r="74" spans="1:12" x14ac:dyDescent="0.2">
      <c r="A74" s="6"/>
      <c r="B74" s="6" t="s">
        <v>52</v>
      </c>
      <c r="C74" s="13"/>
      <c r="D74" s="13"/>
      <c r="E74" s="13"/>
      <c r="F74" s="7"/>
      <c r="G74" s="7"/>
      <c r="H74" s="7"/>
      <c r="I74" s="7"/>
      <c r="J74" s="7"/>
      <c r="K74" s="30">
        <f>SUM(330000-K75)</f>
        <v>7800</v>
      </c>
      <c r="L74" s="9" t="s">
        <v>53</v>
      </c>
    </row>
    <row r="75" spans="1:12" x14ac:dyDescent="0.2">
      <c r="A75" s="6"/>
      <c r="B75" s="1" t="s">
        <v>77</v>
      </c>
      <c r="C75" s="13"/>
      <c r="D75" s="13"/>
      <c r="E75" s="13"/>
      <c r="F75" s="7"/>
      <c r="G75" s="7"/>
      <c r="H75" s="7"/>
      <c r="I75" s="7"/>
      <c r="J75" s="7"/>
      <c r="K75" s="33">
        <f>SUM(K65:K72,-K72)</f>
        <v>322200</v>
      </c>
      <c r="L75" s="38" t="s">
        <v>139</v>
      </c>
    </row>
    <row r="76" spans="1:12" x14ac:dyDescent="0.2">
      <c r="A76" s="16"/>
      <c r="B76" s="25">
        <v>2023</v>
      </c>
      <c r="C76" s="17"/>
      <c r="D76" s="17"/>
      <c r="E76" s="17"/>
      <c r="F76" s="18"/>
      <c r="G76" s="18"/>
      <c r="H76" s="18"/>
      <c r="I76" s="18"/>
      <c r="J76" s="18"/>
      <c r="K76" s="36" t="s">
        <v>102</v>
      </c>
      <c r="L76" s="16"/>
    </row>
    <row r="77" spans="1:12" x14ac:dyDescent="0.2">
      <c r="A77" s="9">
        <v>6510101</v>
      </c>
      <c r="B77" s="9" t="s">
        <v>134</v>
      </c>
      <c r="C77" s="14"/>
      <c r="D77" s="14"/>
      <c r="E77" s="14">
        <v>0.86499999999999999</v>
      </c>
      <c r="F77" s="10"/>
      <c r="G77" s="10"/>
      <c r="H77" s="6"/>
      <c r="I77" s="10"/>
      <c r="J77" s="10" t="s">
        <v>3</v>
      </c>
      <c r="K77" s="15">
        <v>30000</v>
      </c>
      <c r="L77" s="9" t="s">
        <v>143</v>
      </c>
    </row>
    <row r="78" spans="1:12" x14ac:dyDescent="0.2">
      <c r="A78" s="6">
        <v>6510442</v>
      </c>
      <c r="B78" s="6" t="s">
        <v>89</v>
      </c>
      <c r="C78" s="13">
        <v>0</v>
      </c>
      <c r="D78" s="13">
        <v>0.4</v>
      </c>
      <c r="E78" s="13">
        <v>0.4</v>
      </c>
      <c r="F78" s="7"/>
      <c r="G78" s="7"/>
      <c r="H78" s="7"/>
      <c r="I78" s="7"/>
      <c r="J78" s="7" t="s">
        <v>3</v>
      </c>
      <c r="K78" s="30">
        <v>18000</v>
      </c>
      <c r="L78" s="6" t="s">
        <v>93</v>
      </c>
    </row>
    <row r="79" spans="1:12" x14ac:dyDescent="0.2">
      <c r="A79" s="6">
        <v>6510443</v>
      </c>
      <c r="B79" s="6" t="s">
        <v>90</v>
      </c>
      <c r="C79" s="13">
        <v>0</v>
      </c>
      <c r="D79" s="13">
        <v>0.2</v>
      </c>
      <c r="E79" s="13">
        <v>0.2</v>
      </c>
      <c r="F79" s="7"/>
      <c r="G79" s="7"/>
      <c r="H79" s="7"/>
      <c r="I79" s="7"/>
      <c r="J79" s="7" t="s">
        <v>3</v>
      </c>
      <c r="K79" s="30">
        <v>8000</v>
      </c>
      <c r="L79" s="6" t="s">
        <v>91</v>
      </c>
    </row>
    <row r="80" spans="1:12" x14ac:dyDescent="0.2">
      <c r="A80" s="6">
        <v>6510507</v>
      </c>
      <c r="B80" s="6" t="s">
        <v>92</v>
      </c>
      <c r="C80" s="13">
        <v>0</v>
      </c>
      <c r="D80" s="13">
        <v>1.4</v>
      </c>
      <c r="E80" s="13">
        <v>1.4</v>
      </c>
      <c r="F80" s="7"/>
      <c r="G80" s="7"/>
      <c r="H80" s="7"/>
      <c r="I80" s="7"/>
      <c r="J80" s="7" t="s">
        <v>3</v>
      </c>
      <c r="K80" s="30">
        <v>25000</v>
      </c>
      <c r="L80" s="6" t="s">
        <v>110</v>
      </c>
    </row>
    <row r="81" spans="1:12" x14ac:dyDescent="0.2">
      <c r="A81" s="6">
        <v>6510003</v>
      </c>
      <c r="B81" s="6" t="s">
        <v>117</v>
      </c>
      <c r="C81" s="13"/>
      <c r="D81" s="13"/>
      <c r="E81" s="13">
        <v>1.5</v>
      </c>
      <c r="F81" s="7"/>
      <c r="G81" s="7"/>
      <c r="H81" s="7"/>
      <c r="I81" s="7"/>
      <c r="J81" s="7" t="s">
        <v>3</v>
      </c>
      <c r="K81" s="30">
        <v>20000</v>
      </c>
      <c r="L81" s="6" t="s">
        <v>109</v>
      </c>
    </row>
    <row r="82" spans="1:12" x14ac:dyDescent="0.2">
      <c r="A82" s="6">
        <v>6510311</v>
      </c>
      <c r="B82" s="6" t="s">
        <v>98</v>
      </c>
      <c r="C82" s="13">
        <v>0</v>
      </c>
      <c r="D82" s="13">
        <v>0.8</v>
      </c>
      <c r="E82" s="13">
        <v>0.8</v>
      </c>
      <c r="F82" s="7"/>
      <c r="G82" s="7"/>
      <c r="H82" s="7"/>
      <c r="I82" s="7"/>
      <c r="J82" s="7" t="s">
        <v>3</v>
      </c>
      <c r="K82" s="30">
        <v>15000</v>
      </c>
      <c r="L82" s="6" t="s">
        <v>99</v>
      </c>
    </row>
    <row r="83" spans="1:12" x14ac:dyDescent="0.2">
      <c r="A83" s="6">
        <v>6510306</v>
      </c>
      <c r="B83" s="6" t="s">
        <v>96</v>
      </c>
      <c r="C83" s="13">
        <v>0</v>
      </c>
      <c r="D83" s="13">
        <v>0.5</v>
      </c>
      <c r="E83" s="13">
        <v>0.5</v>
      </c>
      <c r="F83" s="7"/>
      <c r="G83" s="7"/>
      <c r="H83" s="7"/>
      <c r="I83" s="7"/>
      <c r="J83" s="7" t="s">
        <v>3</v>
      </c>
      <c r="K83" s="30">
        <v>27000</v>
      </c>
      <c r="L83" s="6" t="s">
        <v>97</v>
      </c>
    </row>
    <row r="84" spans="1:12" x14ac:dyDescent="0.2">
      <c r="A84" s="6">
        <v>6510004</v>
      </c>
      <c r="B84" s="6" t="s">
        <v>100</v>
      </c>
      <c r="C84" s="13">
        <v>1</v>
      </c>
      <c r="D84" s="13">
        <v>1.4</v>
      </c>
      <c r="E84" s="13">
        <v>0.4</v>
      </c>
      <c r="F84" s="7"/>
      <c r="G84" s="7"/>
      <c r="H84" s="7"/>
      <c r="I84" s="7"/>
      <c r="J84" s="7" t="s">
        <v>3</v>
      </c>
      <c r="K84" s="30">
        <v>14000</v>
      </c>
      <c r="L84" s="6" t="s">
        <v>97</v>
      </c>
    </row>
    <row r="85" spans="1:12" x14ac:dyDescent="0.2">
      <c r="A85" s="6">
        <v>6510017</v>
      </c>
      <c r="B85" s="6" t="s">
        <v>101</v>
      </c>
      <c r="C85" s="13"/>
      <c r="D85" s="13"/>
      <c r="E85" s="13"/>
      <c r="F85" s="7"/>
      <c r="G85" s="7"/>
      <c r="H85" s="7"/>
      <c r="I85" s="7"/>
      <c r="J85" s="7" t="s">
        <v>3</v>
      </c>
      <c r="K85" s="30">
        <v>25000</v>
      </c>
      <c r="L85" s="6" t="s">
        <v>111</v>
      </c>
    </row>
    <row r="86" spans="1:12" x14ac:dyDescent="0.2">
      <c r="A86" s="2" t="s">
        <v>125</v>
      </c>
      <c r="B86" s="6" t="s">
        <v>123</v>
      </c>
      <c r="C86" s="13"/>
      <c r="D86" s="13"/>
      <c r="E86" s="13"/>
      <c r="F86" s="7"/>
      <c r="H86" s="7"/>
      <c r="I86" s="7"/>
      <c r="J86" s="7" t="s">
        <v>3</v>
      </c>
      <c r="K86" s="30">
        <v>15000</v>
      </c>
      <c r="L86" s="6" t="s">
        <v>124</v>
      </c>
    </row>
    <row r="87" spans="1:12" x14ac:dyDescent="0.2">
      <c r="A87" s="2" t="s">
        <v>125</v>
      </c>
      <c r="B87" s="6" t="s">
        <v>135</v>
      </c>
      <c r="C87" s="13"/>
      <c r="D87" s="13"/>
      <c r="E87" s="13"/>
      <c r="F87" s="7"/>
      <c r="G87" s="7"/>
      <c r="H87" s="7"/>
      <c r="I87" s="7"/>
      <c r="J87" s="7" t="s">
        <v>3</v>
      </c>
      <c r="K87" s="30">
        <v>50000</v>
      </c>
      <c r="L87" s="6" t="s">
        <v>81</v>
      </c>
    </row>
    <row r="88" spans="1:12" x14ac:dyDescent="0.2">
      <c r="A88" s="2" t="s">
        <v>120</v>
      </c>
      <c r="B88" s="6" t="s">
        <v>133</v>
      </c>
      <c r="C88" s="13">
        <v>0</v>
      </c>
      <c r="D88" s="13">
        <v>0.4</v>
      </c>
      <c r="E88" s="13">
        <v>0.4</v>
      </c>
      <c r="F88" s="7"/>
      <c r="G88" s="7"/>
      <c r="H88" s="7"/>
      <c r="I88" s="7"/>
      <c r="J88" s="7" t="s">
        <v>3</v>
      </c>
      <c r="K88" s="30">
        <v>60000</v>
      </c>
      <c r="L88" s="6"/>
    </row>
    <row r="89" spans="1:12" ht="22.5" x14ac:dyDescent="0.2">
      <c r="A89" s="2" t="s">
        <v>120</v>
      </c>
      <c r="B89" s="6" t="s">
        <v>94</v>
      </c>
      <c r="C89" s="13"/>
      <c r="D89" s="13"/>
      <c r="E89" s="13"/>
      <c r="F89" s="7"/>
      <c r="G89" s="7"/>
      <c r="H89" s="7"/>
      <c r="I89" s="7"/>
      <c r="J89" s="7" t="s">
        <v>3</v>
      </c>
      <c r="K89" s="30">
        <v>25000</v>
      </c>
      <c r="L89" s="35" t="s">
        <v>108</v>
      </c>
    </row>
    <row r="90" spans="1:12" x14ac:dyDescent="0.2">
      <c r="A90" s="6"/>
      <c r="B90" s="6"/>
      <c r="C90" s="13"/>
      <c r="D90" s="13"/>
      <c r="E90" s="13"/>
      <c r="F90" s="7"/>
      <c r="G90" s="7"/>
      <c r="H90" s="7"/>
      <c r="I90" s="7"/>
      <c r="J90" s="7"/>
      <c r="K90" s="30"/>
      <c r="L90" s="6"/>
    </row>
    <row r="91" spans="1:12" x14ac:dyDescent="0.2">
      <c r="A91" s="6"/>
      <c r="B91" s="6" t="s">
        <v>52</v>
      </c>
      <c r="C91" s="13"/>
      <c r="D91" s="13"/>
      <c r="E91" s="13"/>
      <c r="F91" s="7"/>
      <c r="G91" s="7"/>
      <c r="H91" s="7"/>
      <c r="I91" s="7"/>
      <c r="J91" s="7"/>
      <c r="K91" s="30">
        <f>SUM(341000-K92)</f>
        <v>9000</v>
      </c>
      <c r="L91" s="9" t="s">
        <v>53</v>
      </c>
    </row>
    <row r="92" spans="1:12" x14ac:dyDescent="0.2">
      <c r="A92" s="6"/>
      <c r="B92" s="1" t="s">
        <v>77</v>
      </c>
      <c r="C92" s="13"/>
      <c r="D92" s="13"/>
      <c r="E92" s="13"/>
      <c r="F92" s="7"/>
      <c r="G92" s="7"/>
      <c r="H92" s="7"/>
      <c r="I92" s="7"/>
      <c r="J92" s="7"/>
      <c r="K92" s="33">
        <f>SUM(K77:K90)</f>
        <v>332000</v>
      </c>
      <c r="L92" s="38" t="s">
        <v>140</v>
      </c>
    </row>
    <row r="93" spans="1:12" x14ac:dyDescent="0.2">
      <c r="C93" s="12"/>
      <c r="D93" s="12"/>
      <c r="E93" s="12"/>
      <c r="F93" s="12"/>
      <c r="G93" s="12"/>
      <c r="H93" s="12"/>
      <c r="I93" s="12"/>
      <c r="J93" s="12"/>
    </row>
    <row r="94" spans="1:12" x14ac:dyDescent="0.2">
      <c r="C94" s="12"/>
      <c r="D94" s="12"/>
      <c r="E94" s="12"/>
      <c r="F94" s="12"/>
      <c r="G94" s="12"/>
      <c r="H94" s="12"/>
      <c r="I94" s="12"/>
      <c r="J94" s="12"/>
    </row>
    <row r="95" spans="1:12" x14ac:dyDescent="0.2">
      <c r="A95" s="39" t="s">
        <v>125</v>
      </c>
      <c r="B95" s="4" t="s">
        <v>144</v>
      </c>
      <c r="C95" s="12"/>
      <c r="D95" s="12"/>
      <c r="E95" s="12"/>
      <c r="F95" s="12"/>
      <c r="G95" s="12"/>
      <c r="H95" s="12"/>
      <c r="I95" s="12"/>
      <c r="J95" s="12"/>
    </row>
    <row r="96" spans="1:12" x14ac:dyDescent="0.2">
      <c r="A96" s="39" t="s">
        <v>120</v>
      </c>
      <c r="B96" s="4" t="s">
        <v>145</v>
      </c>
    </row>
    <row r="98" spans="4:10" x14ac:dyDescent="0.2">
      <c r="F98" s="12"/>
      <c r="G98" s="12"/>
      <c r="H98" s="12"/>
      <c r="I98" s="12"/>
      <c r="J98" s="12"/>
    </row>
    <row r="99" spans="4:10" x14ac:dyDescent="0.2">
      <c r="F99" s="12"/>
      <c r="G99" s="12"/>
      <c r="H99" s="12"/>
      <c r="I99" s="12"/>
      <c r="J99" s="12"/>
    </row>
    <row r="100" spans="4:10" x14ac:dyDescent="0.2">
      <c r="F100" s="12"/>
      <c r="G100" s="12"/>
      <c r="H100" s="12"/>
      <c r="I100" s="12"/>
      <c r="J100" s="12"/>
    </row>
    <row r="101" spans="4:10" x14ac:dyDescent="0.2">
      <c r="F101" s="12"/>
      <c r="G101" s="12"/>
      <c r="H101" s="12"/>
      <c r="I101" s="12"/>
      <c r="J101" s="12"/>
    </row>
    <row r="102" spans="4:10" x14ac:dyDescent="0.2">
      <c r="D102" s="19"/>
      <c r="E102" s="20"/>
      <c r="F102" s="12"/>
      <c r="G102" s="12"/>
      <c r="H102" s="12"/>
      <c r="I102" s="12"/>
      <c r="J102" s="12"/>
    </row>
    <row r="103" spans="4:10" x14ac:dyDescent="0.2">
      <c r="D103" s="19"/>
      <c r="E103" s="20"/>
      <c r="F103" s="12"/>
      <c r="G103" s="12"/>
      <c r="H103" s="12"/>
      <c r="I103" s="12"/>
      <c r="J103" s="12"/>
    </row>
    <row r="104" spans="4:10" x14ac:dyDescent="0.2">
      <c r="D104" s="19"/>
      <c r="E104" s="20"/>
      <c r="F104" s="12"/>
      <c r="G104" s="12"/>
      <c r="H104" s="12"/>
      <c r="I104" s="12"/>
      <c r="J104" s="12"/>
    </row>
    <row r="105" spans="4:10" x14ac:dyDescent="0.2">
      <c r="D105" s="19"/>
      <c r="E105" s="20"/>
      <c r="F105" s="12"/>
      <c r="G105" s="12"/>
      <c r="H105" s="12"/>
      <c r="I105" s="12"/>
      <c r="J105" s="12"/>
    </row>
    <row r="106" spans="4:10" x14ac:dyDescent="0.2">
      <c r="D106" s="19"/>
      <c r="E106" s="20"/>
      <c r="F106" s="12"/>
      <c r="G106" s="12"/>
      <c r="H106" s="12"/>
      <c r="I106" s="12"/>
      <c r="J106" s="12"/>
    </row>
    <row r="107" spans="4:10" x14ac:dyDescent="0.2">
      <c r="F107" s="12"/>
      <c r="G107" s="12"/>
      <c r="H107" s="12"/>
      <c r="I107" s="12"/>
      <c r="J107" s="12"/>
    </row>
    <row r="108" spans="4:10" x14ac:dyDescent="0.2">
      <c r="F108" s="12"/>
      <c r="G108" s="12"/>
      <c r="H108" s="12"/>
      <c r="I108" s="12"/>
      <c r="J108" s="12"/>
    </row>
    <row r="109" spans="4:10" x14ac:dyDescent="0.2">
      <c r="F109" s="12"/>
      <c r="G109" s="12"/>
      <c r="H109" s="12"/>
      <c r="I109" s="12"/>
      <c r="J109" s="12"/>
    </row>
    <row r="110" spans="4:10" x14ac:dyDescent="0.2">
      <c r="F110" s="12"/>
      <c r="G110" s="12"/>
      <c r="H110" s="12"/>
      <c r="I110" s="12"/>
      <c r="J110" s="12"/>
    </row>
    <row r="111" spans="4:10" x14ac:dyDescent="0.2">
      <c r="F111" s="12"/>
      <c r="G111" s="12"/>
      <c r="H111" s="12"/>
      <c r="I111" s="12"/>
      <c r="J111" s="12"/>
    </row>
    <row r="112" spans="4:10" x14ac:dyDescent="0.2">
      <c r="F112" s="12"/>
      <c r="G112" s="12"/>
      <c r="H112" s="12"/>
      <c r="I112" s="12"/>
      <c r="J112" s="12"/>
    </row>
    <row r="113" spans="6:10" x14ac:dyDescent="0.2">
      <c r="F113" s="12"/>
      <c r="G113" s="12"/>
      <c r="H113" s="12"/>
      <c r="I113" s="12"/>
      <c r="J113" s="12"/>
    </row>
    <row r="114" spans="6:10" x14ac:dyDescent="0.2">
      <c r="F114" s="12"/>
      <c r="G114" s="12"/>
      <c r="H114" s="12"/>
      <c r="I114" s="12"/>
      <c r="J114" s="12"/>
    </row>
    <row r="115" spans="6:10" x14ac:dyDescent="0.2">
      <c r="F115" s="12"/>
      <c r="G115" s="12"/>
      <c r="H115" s="12"/>
      <c r="I115" s="12"/>
      <c r="J115" s="12"/>
    </row>
    <row r="116" spans="6:10" x14ac:dyDescent="0.2">
      <c r="F116" s="12"/>
      <c r="G116" s="12"/>
      <c r="H116" s="12"/>
      <c r="I116" s="12"/>
      <c r="J116" s="12"/>
    </row>
    <row r="117" spans="6:10" x14ac:dyDescent="0.2">
      <c r="F117" s="12"/>
      <c r="G117" s="12"/>
      <c r="H117" s="12"/>
      <c r="I117" s="12"/>
      <c r="J117" s="12"/>
    </row>
    <row r="118" spans="6:10" x14ac:dyDescent="0.2">
      <c r="F118" s="12"/>
      <c r="G118" s="12"/>
      <c r="H118" s="12"/>
      <c r="I118" s="12"/>
      <c r="J118" s="12"/>
    </row>
    <row r="119" spans="6:10" x14ac:dyDescent="0.2">
      <c r="F119" s="12"/>
      <c r="G119" s="12"/>
      <c r="H119" s="12"/>
      <c r="I119" s="12"/>
      <c r="J119" s="12"/>
    </row>
    <row r="120" spans="6:10" x14ac:dyDescent="0.2">
      <c r="F120" s="12"/>
      <c r="G120" s="12"/>
      <c r="H120" s="12"/>
      <c r="I120" s="12"/>
      <c r="J120" s="12"/>
    </row>
    <row r="121" spans="6:10" x14ac:dyDescent="0.2">
      <c r="F121" s="12"/>
      <c r="G121" s="12"/>
      <c r="H121" s="12"/>
      <c r="I121" s="12"/>
      <c r="J121" s="12"/>
    </row>
    <row r="122" spans="6:10" x14ac:dyDescent="0.2">
      <c r="F122" s="12"/>
      <c r="G122" s="12"/>
      <c r="H122" s="12"/>
      <c r="I122" s="12"/>
      <c r="J122" s="12"/>
    </row>
    <row r="123" spans="6:10" x14ac:dyDescent="0.2">
      <c r="F123" s="12"/>
      <c r="G123" s="12"/>
      <c r="H123" s="12"/>
      <c r="I123" s="12"/>
      <c r="J123" s="12"/>
    </row>
    <row r="124" spans="6:10" x14ac:dyDescent="0.2">
      <c r="F124" s="12"/>
      <c r="G124" s="12"/>
      <c r="H124" s="12"/>
      <c r="I124" s="12"/>
      <c r="J124" s="12"/>
    </row>
    <row r="125" spans="6:10" x14ac:dyDescent="0.2">
      <c r="F125" s="12"/>
      <c r="G125" s="12"/>
      <c r="H125" s="12"/>
      <c r="I125" s="12"/>
      <c r="J125" s="12"/>
    </row>
    <row r="126" spans="6:10" x14ac:dyDescent="0.2">
      <c r="F126" s="12"/>
      <c r="G126" s="12"/>
      <c r="H126" s="12"/>
      <c r="I126" s="12"/>
      <c r="J126" s="12"/>
    </row>
    <row r="127" spans="6:10" x14ac:dyDescent="0.2">
      <c r="F127" s="12"/>
      <c r="G127" s="12"/>
      <c r="H127" s="12"/>
      <c r="I127" s="12"/>
      <c r="J127" s="12"/>
    </row>
    <row r="128" spans="6:10" x14ac:dyDescent="0.2">
      <c r="F128" s="12"/>
      <c r="G128" s="12"/>
      <c r="H128" s="12"/>
      <c r="I128" s="12"/>
      <c r="J128" s="12"/>
    </row>
    <row r="129" spans="6:10" x14ac:dyDescent="0.2">
      <c r="F129" s="12"/>
      <c r="G129" s="12"/>
      <c r="H129" s="12"/>
      <c r="I129" s="12"/>
      <c r="J129" s="12"/>
    </row>
    <row r="130" spans="6:10" x14ac:dyDescent="0.2">
      <c r="F130" s="12"/>
      <c r="G130" s="12"/>
      <c r="H130" s="12"/>
      <c r="I130" s="12"/>
      <c r="J130" s="12"/>
    </row>
    <row r="131" spans="6:10" x14ac:dyDescent="0.2">
      <c r="F131" s="12"/>
      <c r="G131" s="12"/>
      <c r="H131" s="12"/>
      <c r="I131" s="12"/>
      <c r="J131" s="12"/>
    </row>
    <row r="132" spans="6:10" x14ac:dyDescent="0.2">
      <c r="F132" s="12"/>
      <c r="G132" s="12"/>
      <c r="H132" s="12"/>
      <c r="I132" s="12"/>
      <c r="J132" s="12"/>
    </row>
    <row r="133" spans="6:10" x14ac:dyDescent="0.2">
      <c r="F133" s="12"/>
      <c r="G133" s="12"/>
      <c r="H133" s="12"/>
      <c r="I133" s="12"/>
      <c r="J133" s="12"/>
    </row>
    <row r="134" spans="6:10" x14ac:dyDescent="0.2">
      <c r="F134" s="12"/>
      <c r="G134" s="12"/>
      <c r="H134" s="12"/>
      <c r="I134" s="12"/>
      <c r="J134" s="12"/>
    </row>
    <row r="135" spans="6:10" x14ac:dyDescent="0.2">
      <c r="F135" s="12"/>
      <c r="G135" s="12"/>
      <c r="H135" s="12"/>
      <c r="I135" s="12"/>
      <c r="J135" s="12"/>
    </row>
    <row r="136" spans="6:10" x14ac:dyDescent="0.2">
      <c r="F136" s="12"/>
      <c r="G136" s="12"/>
      <c r="H136" s="12"/>
      <c r="I136" s="12"/>
      <c r="J136" s="12"/>
    </row>
    <row r="137" spans="6:10" x14ac:dyDescent="0.2">
      <c r="F137" s="12"/>
      <c r="G137" s="12"/>
      <c r="H137" s="12"/>
      <c r="I137" s="12"/>
      <c r="J137" s="12"/>
    </row>
    <row r="138" spans="6:10" x14ac:dyDescent="0.2">
      <c r="F138" s="12"/>
      <c r="G138" s="12"/>
      <c r="H138" s="12"/>
      <c r="I138" s="12"/>
      <c r="J138" s="12"/>
    </row>
    <row r="139" spans="6:10" x14ac:dyDescent="0.2">
      <c r="F139" s="12"/>
      <c r="G139" s="12"/>
      <c r="H139" s="12"/>
      <c r="I139" s="12"/>
      <c r="J139" s="12"/>
    </row>
    <row r="140" spans="6:10" x14ac:dyDescent="0.2">
      <c r="F140" s="12"/>
      <c r="G140" s="12"/>
      <c r="H140" s="12"/>
      <c r="I140" s="12"/>
      <c r="J140" s="12"/>
    </row>
    <row r="141" spans="6:10" x14ac:dyDescent="0.2">
      <c r="F141" s="12"/>
      <c r="G141" s="12"/>
      <c r="H141" s="12"/>
      <c r="I141" s="12"/>
      <c r="J141" s="12"/>
    </row>
    <row r="142" spans="6:10" x14ac:dyDescent="0.2">
      <c r="F142" s="12"/>
      <c r="G142" s="12"/>
      <c r="H142" s="12"/>
      <c r="I142" s="12"/>
      <c r="J142" s="12"/>
    </row>
    <row r="143" spans="6:10" x14ac:dyDescent="0.2">
      <c r="F143" s="12"/>
      <c r="G143" s="12"/>
      <c r="H143" s="12"/>
      <c r="I143" s="12"/>
      <c r="J143" s="12"/>
    </row>
    <row r="144" spans="6:10" x14ac:dyDescent="0.2">
      <c r="F144" s="12"/>
      <c r="G144" s="12"/>
      <c r="H144" s="12"/>
      <c r="I144" s="12"/>
      <c r="J144" s="12"/>
    </row>
    <row r="145" spans="6:10" x14ac:dyDescent="0.2">
      <c r="F145" s="12"/>
      <c r="G145" s="12"/>
      <c r="H145" s="12"/>
      <c r="I145" s="12"/>
      <c r="J145" s="12"/>
    </row>
    <row r="146" spans="6:10" x14ac:dyDescent="0.2">
      <c r="F146" s="12"/>
      <c r="G146" s="12"/>
      <c r="H146" s="12"/>
      <c r="I146" s="12"/>
      <c r="J146" s="12"/>
    </row>
    <row r="147" spans="6:10" x14ac:dyDescent="0.2">
      <c r="F147" s="12"/>
      <c r="G147" s="12"/>
      <c r="H147" s="12"/>
      <c r="I147" s="12"/>
      <c r="J147" s="12"/>
    </row>
    <row r="148" spans="6:10" x14ac:dyDescent="0.2">
      <c r="F148" s="12"/>
      <c r="G148" s="12"/>
      <c r="H148" s="12"/>
      <c r="I148" s="12"/>
      <c r="J148" s="12"/>
    </row>
    <row r="149" spans="6:10" x14ac:dyDescent="0.2">
      <c r="F149" s="12"/>
      <c r="G149" s="12"/>
      <c r="H149" s="12"/>
      <c r="I149" s="12"/>
      <c r="J149" s="12"/>
    </row>
    <row r="150" spans="6:10" x14ac:dyDescent="0.2">
      <c r="F150" s="12"/>
      <c r="G150" s="12"/>
      <c r="H150" s="12"/>
      <c r="I150" s="12"/>
      <c r="J150" s="12"/>
    </row>
    <row r="151" spans="6:10" x14ac:dyDescent="0.2">
      <c r="F151" s="12"/>
      <c r="G151" s="12"/>
      <c r="H151" s="12"/>
      <c r="I151" s="12"/>
      <c r="J151" s="12"/>
    </row>
    <row r="152" spans="6:10" x14ac:dyDescent="0.2">
      <c r="F152" s="12"/>
      <c r="G152" s="12"/>
      <c r="H152" s="12"/>
      <c r="I152" s="12"/>
      <c r="J152" s="12"/>
    </row>
    <row r="153" spans="6:10" x14ac:dyDescent="0.2">
      <c r="F153" s="12"/>
      <c r="G153" s="12"/>
      <c r="H153" s="12"/>
      <c r="I153" s="12"/>
      <c r="J153" s="12"/>
    </row>
    <row r="154" spans="6:10" x14ac:dyDescent="0.2">
      <c r="F154" s="12"/>
      <c r="G154" s="12"/>
      <c r="H154" s="12"/>
      <c r="I154" s="12"/>
      <c r="J154" s="12"/>
    </row>
    <row r="155" spans="6:10" x14ac:dyDescent="0.2">
      <c r="F155" s="12"/>
      <c r="G155" s="12"/>
      <c r="H155" s="12"/>
      <c r="I155" s="12"/>
      <c r="J155" s="12"/>
    </row>
    <row r="156" spans="6:10" x14ac:dyDescent="0.2">
      <c r="F156" s="12"/>
      <c r="G156" s="12"/>
      <c r="H156" s="12"/>
      <c r="I156" s="12"/>
      <c r="J156" s="12"/>
    </row>
    <row r="157" spans="6:10" x14ac:dyDescent="0.2">
      <c r="F157" s="12"/>
      <c r="G157" s="12"/>
      <c r="H157" s="12"/>
      <c r="I157" s="12"/>
      <c r="J157" s="12"/>
    </row>
    <row r="158" spans="6:10" x14ac:dyDescent="0.2">
      <c r="F158" s="12"/>
      <c r="G158" s="12"/>
      <c r="H158" s="12"/>
      <c r="I158" s="12"/>
      <c r="J158" s="12"/>
    </row>
    <row r="159" spans="6:10" x14ac:dyDescent="0.2">
      <c r="F159" s="12"/>
      <c r="G159" s="12"/>
      <c r="H159" s="12"/>
      <c r="I159" s="12"/>
      <c r="J159" s="12"/>
    </row>
    <row r="160" spans="6:10" x14ac:dyDescent="0.2">
      <c r="F160" s="12"/>
      <c r="G160" s="12"/>
      <c r="H160" s="12"/>
      <c r="I160" s="12"/>
      <c r="J160" s="12"/>
    </row>
    <row r="161" spans="6:10" x14ac:dyDescent="0.2">
      <c r="F161" s="12"/>
      <c r="G161" s="12"/>
      <c r="H161" s="12"/>
      <c r="I161" s="12"/>
      <c r="J161" s="12"/>
    </row>
    <row r="162" spans="6:10" x14ac:dyDescent="0.2">
      <c r="F162" s="12"/>
      <c r="G162" s="12"/>
      <c r="H162" s="12"/>
      <c r="I162" s="12"/>
      <c r="J162" s="12"/>
    </row>
    <row r="163" spans="6:10" x14ac:dyDescent="0.2">
      <c r="F163" s="12"/>
      <c r="G163" s="12"/>
      <c r="H163" s="12"/>
      <c r="I163" s="12"/>
      <c r="J163" s="12"/>
    </row>
    <row r="164" spans="6:10" x14ac:dyDescent="0.2">
      <c r="F164" s="12"/>
      <c r="G164" s="12"/>
      <c r="H164" s="12"/>
      <c r="I164" s="12"/>
      <c r="J164" s="12"/>
    </row>
    <row r="165" spans="6:10" x14ac:dyDescent="0.2">
      <c r="F165" s="12"/>
      <c r="G165" s="12"/>
      <c r="H165" s="12"/>
      <c r="I165" s="12"/>
      <c r="J165" s="12"/>
    </row>
    <row r="166" spans="6:10" x14ac:dyDescent="0.2">
      <c r="F166" s="12"/>
      <c r="G166" s="12"/>
      <c r="H166" s="12"/>
      <c r="I166" s="12"/>
      <c r="J166" s="12"/>
    </row>
    <row r="167" spans="6:10" x14ac:dyDescent="0.2">
      <c r="F167" s="12"/>
      <c r="G167" s="12"/>
      <c r="H167" s="12"/>
      <c r="I167" s="12"/>
      <c r="J167" s="12"/>
    </row>
    <row r="168" spans="6:10" x14ac:dyDescent="0.2">
      <c r="F168" s="12"/>
      <c r="G168" s="12"/>
      <c r="H168" s="12"/>
      <c r="I168" s="12"/>
      <c r="J168" s="12"/>
    </row>
    <row r="169" spans="6:10" x14ac:dyDescent="0.2">
      <c r="F169" s="12"/>
      <c r="G169" s="12"/>
      <c r="H169" s="12"/>
      <c r="I169" s="12"/>
      <c r="J169" s="12"/>
    </row>
    <row r="170" spans="6:10" x14ac:dyDescent="0.2">
      <c r="F170" s="12"/>
      <c r="G170" s="12"/>
      <c r="H170" s="12"/>
      <c r="I170" s="12"/>
      <c r="J170" s="12"/>
    </row>
    <row r="171" spans="6:10" x14ac:dyDescent="0.2">
      <c r="F171" s="12"/>
      <c r="G171" s="12"/>
      <c r="H171" s="12"/>
      <c r="I171" s="12"/>
      <c r="J171" s="12"/>
    </row>
    <row r="172" spans="6:10" x14ac:dyDescent="0.2">
      <c r="F172" s="12"/>
      <c r="G172" s="12"/>
      <c r="H172" s="12"/>
      <c r="I172" s="12"/>
      <c r="J172" s="12"/>
    </row>
    <row r="173" spans="6:10" x14ac:dyDescent="0.2">
      <c r="F173" s="12"/>
      <c r="G173" s="12"/>
      <c r="H173" s="12"/>
      <c r="I173" s="12"/>
      <c r="J173" s="12"/>
    </row>
    <row r="174" spans="6:10" x14ac:dyDescent="0.2">
      <c r="F174" s="12"/>
      <c r="G174" s="12"/>
      <c r="H174" s="12"/>
      <c r="I174" s="12"/>
      <c r="J174" s="12"/>
    </row>
    <row r="175" spans="6:10" x14ac:dyDescent="0.2">
      <c r="F175" s="12"/>
      <c r="G175" s="12"/>
      <c r="H175" s="12"/>
      <c r="I175" s="12"/>
      <c r="J175" s="12"/>
    </row>
    <row r="176" spans="6:10" x14ac:dyDescent="0.2">
      <c r="F176" s="12"/>
      <c r="G176" s="12"/>
      <c r="H176" s="12"/>
      <c r="I176" s="12"/>
      <c r="J176" s="12"/>
    </row>
    <row r="177" spans="6:10" x14ac:dyDescent="0.2">
      <c r="F177" s="12"/>
      <c r="G177" s="12"/>
      <c r="H177" s="12"/>
      <c r="I177" s="12"/>
      <c r="J177" s="12"/>
    </row>
    <row r="178" spans="6:10" x14ac:dyDescent="0.2">
      <c r="F178" s="12"/>
      <c r="G178" s="12"/>
      <c r="H178" s="12"/>
      <c r="I178" s="12"/>
      <c r="J178" s="12"/>
    </row>
    <row r="179" spans="6:10" x14ac:dyDescent="0.2">
      <c r="F179" s="12"/>
      <c r="G179" s="12"/>
      <c r="H179" s="12"/>
      <c r="I179" s="12"/>
      <c r="J179" s="12"/>
    </row>
    <row r="180" spans="6:10" x14ac:dyDescent="0.2">
      <c r="F180" s="12"/>
      <c r="G180" s="12"/>
      <c r="H180" s="12"/>
      <c r="I180" s="12"/>
      <c r="J180" s="12"/>
    </row>
    <row r="181" spans="6:10" x14ac:dyDescent="0.2">
      <c r="F181" s="12"/>
      <c r="G181" s="12"/>
      <c r="H181" s="12"/>
      <c r="I181" s="12"/>
      <c r="J181" s="12"/>
    </row>
    <row r="182" spans="6:10" x14ac:dyDescent="0.2">
      <c r="F182" s="12"/>
      <c r="G182" s="12"/>
      <c r="H182" s="12"/>
      <c r="I182" s="12"/>
      <c r="J182" s="12"/>
    </row>
    <row r="183" spans="6:10" x14ac:dyDescent="0.2">
      <c r="F183" s="12"/>
      <c r="G183" s="12"/>
      <c r="H183" s="12"/>
      <c r="I183" s="12"/>
      <c r="J183" s="12"/>
    </row>
    <row r="184" spans="6:10" x14ac:dyDescent="0.2">
      <c r="F184" s="12"/>
      <c r="G184" s="12"/>
      <c r="H184" s="12"/>
      <c r="I184" s="12"/>
      <c r="J184" s="12"/>
    </row>
    <row r="185" spans="6:10" x14ac:dyDescent="0.2">
      <c r="F185" s="12"/>
      <c r="G185" s="12"/>
      <c r="H185" s="12"/>
      <c r="I185" s="12"/>
      <c r="J185" s="12"/>
    </row>
    <row r="186" spans="6:10" x14ac:dyDescent="0.2">
      <c r="F186" s="12"/>
      <c r="G186" s="12"/>
      <c r="H186" s="12"/>
      <c r="I186" s="12"/>
      <c r="J186" s="12"/>
    </row>
    <row r="187" spans="6:10" x14ac:dyDescent="0.2">
      <c r="F187" s="12"/>
      <c r="G187" s="12"/>
      <c r="H187" s="12"/>
      <c r="I187" s="12"/>
      <c r="J187" s="12"/>
    </row>
    <row r="188" spans="6:10" x14ac:dyDescent="0.2">
      <c r="F188" s="12"/>
      <c r="G188" s="12"/>
      <c r="H188" s="12"/>
      <c r="I188" s="12"/>
      <c r="J188" s="12"/>
    </row>
    <row r="189" spans="6:10" x14ac:dyDescent="0.2">
      <c r="F189" s="12"/>
      <c r="G189" s="12"/>
      <c r="H189" s="12"/>
      <c r="I189" s="12"/>
      <c r="J189" s="12"/>
    </row>
    <row r="190" spans="6:10" x14ac:dyDescent="0.2">
      <c r="F190" s="12"/>
      <c r="G190" s="12"/>
      <c r="H190" s="12"/>
      <c r="I190" s="12"/>
      <c r="J190" s="12"/>
    </row>
    <row r="191" spans="6:10" x14ac:dyDescent="0.2">
      <c r="F191" s="12"/>
      <c r="G191" s="12"/>
      <c r="H191" s="12"/>
      <c r="I191" s="12"/>
      <c r="J191" s="12"/>
    </row>
    <row r="192" spans="6:10" x14ac:dyDescent="0.2">
      <c r="F192" s="12"/>
      <c r="G192" s="12"/>
      <c r="H192" s="12"/>
      <c r="I192" s="12"/>
      <c r="J192" s="12"/>
    </row>
    <row r="193" spans="6:10" x14ac:dyDescent="0.2">
      <c r="F193" s="12"/>
      <c r="G193" s="12"/>
      <c r="H193" s="12"/>
      <c r="I193" s="12"/>
      <c r="J193" s="12"/>
    </row>
    <row r="194" spans="6:10" x14ac:dyDescent="0.2">
      <c r="F194" s="12"/>
      <c r="G194" s="12"/>
      <c r="H194" s="12"/>
      <c r="I194" s="12"/>
      <c r="J194" s="12"/>
    </row>
    <row r="195" spans="6:10" x14ac:dyDescent="0.2">
      <c r="F195" s="12"/>
      <c r="G195" s="12"/>
      <c r="H195" s="12"/>
      <c r="I195" s="12"/>
      <c r="J195" s="12"/>
    </row>
    <row r="196" spans="6:10" x14ac:dyDescent="0.2">
      <c r="F196" s="12"/>
      <c r="G196" s="12"/>
      <c r="H196" s="12"/>
      <c r="I196" s="12"/>
      <c r="J196" s="12"/>
    </row>
    <row r="197" spans="6:10" x14ac:dyDescent="0.2">
      <c r="F197" s="12"/>
      <c r="G197" s="12"/>
      <c r="H197" s="12"/>
      <c r="I197" s="12"/>
      <c r="J197" s="12"/>
    </row>
    <row r="198" spans="6:10" x14ac:dyDescent="0.2">
      <c r="F198" s="12"/>
      <c r="G198" s="12"/>
      <c r="H198" s="12"/>
      <c r="I198" s="12"/>
      <c r="J198" s="12"/>
    </row>
    <row r="199" spans="6:10" x14ac:dyDescent="0.2">
      <c r="F199" s="12"/>
      <c r="G199" s="12"/>
      <c r="H199" s="12"/>
      <c r="I199" s="12"/>
      <c r="J199" s="12"/>
    </row>
    <row r="200" spans="6:10" x14ac:dyDescent="0.2">
      <c r="F200" s="12"/>
      <c r="G200" s="12"/>
      <c r="H200" s="12"/>
      <c r="I200" s="12"/>
      <c r="J200" s="12"/>
    </row>
    <row r="201" spans="6:10" x14ac:dyDescent="0.2">
      <c r="F201" s="12"/>
      <c r="G201" s="12"/>
      <c r="H201" s="12"/>
      <c r="I201" s="12"/>
      <c r="J201" s="12"/>
    </row>
    <row r="202" spans="6:10" x14ac:dyDescent="0.2">
      <c r="F202" s="12"/>
      <c r="G202" s="12"/>
      <c r="H202" s="12"/>
      <c r="I202" s="12"/>
      <c r="J202" s="12"/>
    </row>
    <row r="203" spans="6:10" x14ac:dyDescent="0.2">
      <c r="F203" s="12"/>
      <c r="G203" s="12"/>
      <c r="H203" s="12"/>
      <c r="I203" s="12"/>
      <c r="J203" s="12"/>
    </row>
    <row r="204" spans="6:10" x14ac:dyDescent="0.2">
      <c r="F204" s="12"/>
      <c r="G204" s="12"/>
      <c r="H204" s="12"/>
      <c r="I204" s="12"/>
      <c r="J204" s="12"/>
    </row>
    <row r="205" spans="6:10" x14ac:dyDescent="0.2">
      <c r="F205" s="12"/>
      <c r="G205" s="12"/>
      <c r="H205" s="12"/>
      <c r="I205" s="12"/>
      <c r="J205" s="12"/>
    </row>
    <row r="206" spans="6:10" x14ac:dyDescent="0.2">
      <c r="F206" s="12"/>
      <c r="G206" s="12"/>
      <c r="H206" s="12"/>
      <c r="I206" s="12"/>
      <c r="J206" s="12"/>
    </row>
    <row r="207" spans="6:10" x14ac:dyDescent="0.2">
      <c r="F207" s="12"/>
      <c r="G207" s="12"/>
      <c r="H207" s="12"/>
      <c r="I207" s="12"/>
      <c r="J207" s="12"/>
    </row>
    <row r="208" spans="6:10" x14ac:dyDescent="0.2">
      <c r="F208" s="12"/>
      <c r="G208" s="12"/>
      <c r="H208" s="12"/>
      <c r="I208" s="12"/>
      <c r="J208" s="12"/>
    </row>
    <row r="209" spans="6:10" x14ac:dyDescent="0.2">
      <c r="F209" s="12"/>
      <c r="G209" s="12"/>
      <c r="H209" s="12"/>
      <c r="I209" s="12"/>
      <c r="J209" s="12"/>
    </row>
    <row r="210" spans="6:10" x14ac:dyDescent="0.2">
      <c r="F210" s="12"/>
      <c r="G210" s="12"/>
      <c r="H210" s="12"/>
      <c r="I210" s="12"/>
      <c r="J210" s="12"/>
    </row>
    <row r="211" spans="6:10" x14ac:dyDescent="0.2">
      <c r="F211" s="12"/>
      <c r="G211" s="12"/>
      <c r="H211" s="12"/>
      <c r="I211" s="12"/>
      <c r="J211" s="12"/>
    </row>
    <row r="212" spans="6:10" x14ac:dyDescent="0.2">
      <c r="F212" s="12"/>
      <c r="G212" s="12"/>
      <c r="H212" s="12"/>
      <c r="I212" s="12"/>
      <c r="J212" s="12"/>
    </row>
    <row r="213" spans="6:10" x14ac:dyDescent="0.2">
      <c r="F213" s="12"/>
      <c r="G213" s="12"/>
      <c r="H213" s="12"/>
      <c r="I213" s="12"/>
      <c r="J213" s="12"/>
    </row>
    <row r="214" spans="6:10" x14ac:dyDescent="0.2">
      <c r="F214" s="12"/>
      <c r="G214" s="12"/>
      <c r="H214" s="12"/>
      <c r="I214" s="12"/>
      <c r="J214" s="12"/>
    </row>
    <row r="215" spans="6:10" x14ac:dyDescent="0.2">
      <c r="F215" s="12"/>
      <c r="G215" s="12"/>
      <c r="H215" s="12"/>
      <c r="I215" s="12"/>
      <c r="J215" s="12"/>
    </row>
    <row r="216" spans="6:10" x14ac:dyDescent="0.2">
      <c r="F216" s="12"/>
      <c r="G216" s="12"/>
      <c r="H216" s="12"/>
      <c r="I216" s="12"/>
      <c r="J216" s="12"/>
    </row>
    <row r="217" spans="6:10" x14ac:dyDescent="0.2">
      <c r="F217" s="12"/>
      <c r="G217" s="12"/>
      <c r="H217" s="12"/>
      <c r="I217" s="12"/>
      <c r="J217" s="12"/>
    </row>
    <row r="218" spans="6:10" x14ac:dyDescent="0.2">
      <c r="F218" s="12"/>
      <c r="G218" s="12"/>
      <c r="H218" s="12"/>
      <c r="I218" s="12"/>
      <c r="J218" s="12"/>
    </row>
    <row r="219" spans="6:10" x14ac:dyDescent="0.2">
      <c r="F219" s="12"/>
      <c r="G219" s="12"/>
      <c r="H219" s="12"/>
      <c r="I219" s="12"/>
      <c r="J219" s="12"/>
    </row>
    <row r="220" spans="6:10" x14ac:dyDescent="0.2">
      <c r="F220" s="12"/>
      <c r="G220" s="12"/>
      <c r="H220" s="12"/>
      <c r="I220" s="12"/>
      <c r="J220" s="12"/>
    </row>
    <row r="221" spans="6:10" x14ac:dyDescent="0.2">
      <c r="F221" s="12"/>
      <c r="G221" s="12"/>
      <c r="H221" s="12"/>
      <c r="I221" s="12"/>
      <c r="J221" s="12"/>
    </row>
    <row r="222" spans="6:10" x14ac:dyDescent="0.2">
      <c r="F222" s="12"/>
      <c r="G222" s="12"/>
      <c r="H222" s="12"/>
      <c r="I222" s="12"/>
      <c r="J222" s="12"/>
    </row>
    <row r="223" spans="6:10" x14ac:dyDescent="0.2">
      <c r="F223" s="12"/>
      <c r="G223" s="12"/>
      <c r="H223" s="12"/>
      <c r="I223" s="12"/>
      <c r="J223" s="12"/>
    </row>
    <row r="224" spans="6:10" x14ac:dyDescent="0.2">
      <c r="F224" s="12"/>
      <c r="G224" s="12"/>
      <c r="H224" s="12"/>
      <c r="I224" s="12"/>
      <c r="J224" s="12"/>
    </row>
    <row r="225" spans="6:10" x14ac:dyDescent="0.2">
      <c r="F225" s="12"/>
      <c r="G225" s="12"/>
      <c r="H225" s="12"/>
      <c r="I225" s="12"/>
      <c r="J225" s="12"/>
    </row>
    <row r="226" spans="6:10" x14ac:dyDescent="0.2">
      <c r="F226" s="12"/>
      <c r="G226" s="12"/>
      <c r="H226" s="12"/>
      <c r="I226" s="12"/>
      <c r="J226" s="12"/>
    </row>
    <row r="227" spans="6:10" x14ac:dyDescent="0.2">
      <c r="F227" s="12"/>
      <c r="G227" s="12"/>
      <c r="H227" s="12"/>
      <c r="I227" s="12"/>
      <c r="J227" s="12"/>
    </row>
    <row r="228" spans="6:10" x14ac:dyDescent="0.2">
      <c r="F228" s="12"/>
      <c r="G228" s="12"/>
      <c r="H228" s="12"/>
      <c r="I228" s="12"/>
      <c r="J228" s="12"/>
    </row>
    <row r="229" spans="6:10" x14ac:dyDescent="0.2">
      <c r="F229" s="12"/>
      <c r="G229" s="12"/>
      <c r="H229" s="12"/>
      <c r="I229" s="12"/>
      <c r="J229" s="12"/>
    </row>
    <row r="230" spans="6:10" x14ac:dyDescent="0.2">
      <c r="F230" s="12"/>
      <c r="G230" s="12"/>
      <c r="H230" s="12"/>
      <c r="I230" s="12"/>
      <c r="J230" s="12"/>
    </row>
    <row r="231" spans="6:10" x14ac:dyDescent="0.2">
      <c r="F231" s="12"/>
      <c r="G231" s="12"/>
      <c r="H231" s="12"/>
      <c r="I231" s="12"/>
      <c r="J231" s="12"/>
    </row>
    <row r="232" spans="6:10" x14ac:dyDescent="0.2">
      <c r="F232" s="12"/>
      <c r="G232" s="12"/>
      <c r="H232" s="12"/>
      <c r="I232" s="12"/>
      <c r="J232" s="12"/>
    </row>
    <row r="233" spans="6:10" x14ac:dyDescent="0.2">
      <c r="F233" s="12"/>
      <c r="G233" s="12"/>
      <c r="H233" s="12"/>
      <c r="I233" s="12"/>
      <c r="J233" s="12"/>
    </row>
    <row r="234" spans="6:10" x14ac:dyDescent="0.2">
      <c r="F234" s="12"/>
      <c r="G234" s="12"/>
      <c r="H234" s="12"/>
      <c r="I234" s="12"/>
      <c r="J234" s="12"/>
    </row>
    <row r="235" spans="6:10" x14ac:dyDescent="0.2">
      <c r="F235" s="12"/>
      <c r="G235" s="12"/>
      <c r="H235" s="12"/>
      <c r="I235" s="12"/>
      <c r="J235" s="12"/>
    </row>
    <row r="236" spans="6:10" x14ac:dyDescent="0.2">
      <c r="F236" s="12"/>
      <c r="G236" s="12"/>
      <c r="H236" s="12"/>
      <c r="I236" s="12"/>
      <c r="J236" s="12"/>
    </row>
    <row r="237" spans="6:10" x14ac:dyDescent="0.2">
      <c r="F237" s="12"/>
      <c r="G237" s="12"/>
      <c r="H237" s="12"/>
      <c r="I237" s="12"/>
      <c r="J237" s="12"/>
    </row>
    <row r="238" spans="6:10" x14ac:dyDescent="0.2">
      <c r="F238" s="12"/>
      <c r="G238" s="12"/>
      <c r="H238" s="12"/>
      <c r="I238" s="12"/>
      <c r="J238" s="12"/>
    </row>
    <row r="239" spans="6:10" x14ac:dyDescent="0.2">
      <c r="F239" s="12"/>
      <c r="G239" s="12"/>
      <c r="H239" s="12"/>
      <c r="I239" s="12"/>
      <c r="J239" s="12"/>
    </row>
    <row r="240" spans="6:10" x14ac:dyDescent="0.2">
      <c r="F240" s="12"/>
      <c r="G240" s="12"/>
      <c r="H240" s="12"/>
      <c r="I240" s="12"/>
      <c r="J240" s="12"/>
    </row>
    <row r="241" spans="6:10" x14ac:dyDescent="0.2">
      <c r="F241" s="12"/>
      <c r="G241" s="12"/>
      <c r="H241" s="12"/>
      <c r="I241" s="12"/>
      <c r="J241" s="12"/>
    </row>
    <row r="242" spans="6:10" x14ac:dyDescent="0.2">
      <c r="F242" s="12"/>
      <c r="G242" s="12"/>
      <c r="H242" s="12"/>
      <c r="I242" s="12"/>
      <c r="J242" s="12"/>
    </row>
    <row r="243" spans="6:10" x14ac:dyDescent="0.2">
      <c r="F243" s="12"/>
      <c r="G243" s="12"/>
      <c r="H243" s="12"/>
      <c r="I243" s="12"/>
      <c r="J243" s="12"/>
    </row>
    <row r="244" spans="6:10" x14ac:dyDescent="0.2">
      <c r="F244" s="12"/>
      <c r="G244" s="12"/>
      <c r="H244" s="12"/>
      <c r="I244" s="12"/>
      <c r="J244" s="12"/>
    </row>
    <row r="245" spans="6:10" x14ac:dyDescent="0.2">
      <c r="F245" s="12"/>
      <c r="G245" s="12"/>
      <c r="H245" s="12"/>
      <c r="I245" s="12"/>
      <c r="J245" s="12"/>
    </row>
    <row r="246" spans="6:10" x14ac:dyDescent="0.2">
      <c r="F246" s="12"/>
      <c r="G246" s="12"/>
      <c r="H246" s="12"/>
      <c r="I246" s="12"/>
      <c r="J246" s="12"/>
    </row>
    <row r="247" spans="6:10" x14ac:dyDescent="0.2">
      <c r="F247" s="12"/>
      <c r="G247" s="12"/>
      <c r="H247" s="12"/>
      <c r="I247" s="12"/>
      <c r="J247" s="12"/>
    </row>
    <row r="248" spans="6:10" x14ac:dyDescent="0.2">
      <c r="F248" s="12"/>
      <c r="G248" s="12"/>
      <c r="H248" s="12"/>
      <c r="I248" s="12"/>
      <c r="J248" s="12"/>
    </row>
    <row r="249" spans="6:10" x14ac:dyDescent="0.2">
      <c r="F249" s="12"/>
      <c r="G249" s="12"/>
      <c r="H249" s="12"/>
      <c r="I249" s="12"/>
      <c r="J249" s="12"/>
    </row>
    <row r="250" spans="6:10" x14ac:dyDescent="0.2">
      <c r="F250" s="12"/>
      <c r="G250" s="12"/>
      <c r="H250" s="12"/>
      <c r="I250" s="12"/>
      <c r="J250" s="12"/>
    </row>
    <row r="251" spans="6:10" x14ac:dyDescent="0.2">
      <c r="F251" s="12"/>
      <c r="G251" s="12"/>
      <c r="H251" s="12"/>
      <c r="I251" s="12"/>
      <c r="J251" s="12"/>
    </row>
    <row r="252" spans="6:10" x14ac:dyDescent="0.2">
      <c r="F252" s="12"/>
      <c r="G252" s="12"/>
      <c r="H252" s="12"/>
      <c r="I252" s="12"/>
      <c r="J252" s="12"/>
    </row>
    <row r="253" spans="6:10" x14ac:dyDescent="0.2">
      <c r="F253" s="12"/>
      <c r="G253" s="12"/>
      <c r="H253" s="12"/>
      <c r="I253" s="12"/>
      <c r="J253" s="12"/>
    </row>
    <row r="254" spans="6:10" x14ac:dyDescent="0.2">
      <c r="F254" s="12"/>
      <c r="G254" s="12"/>
      <c r="H254" s="12"/>
      <c r="I254" s="12"/>
      <c r="J254" s="12"/>
    </row>
    <row r="255" spans="6:10" x14ac:dyDescent="0.2">
      <c r="F255" s="12"/>
      <c r="G255" s="12"/>
      <c r="H255" s="12"/>
      <c r="I255" s="12"/>
      <c r="J255" s="12"/>
    </row>
    <row r="256" spans="6:10" x14ac:dyDescent="0.2">
      <c r="F256" s="12"/>
      <c r="G256" s="12"/>
      <c r="H256" s="12"/>
      <c r="I256" s="12"/>
      <c r="J256" s="12"/>
    </row>
    <row r="257" spans="6:10" x14ac:dyDescent="0.2">
      <c r="F257" s="12"/>
      <c r="G257" s="12"/>
      <c r="H257" s="12"/>
      <c r="I257" s="12"/>
      <c r="J257" s="12"/>
    </row>
    <row r="258" spans="6:10" x14ac:dyDescent="0.2">
      <c r="F258" s="12"/>
      <c r="G258" s="12"/>
      <c r="H258" s="12"/>
      <c r="I258" s="12"/>
      <c r="J258" s="12"/>
    </row>
    <row r="259" spans="6:10" x14ac:dyDescent="0.2">
      <c r="F259" s="12"/>
      <c r="G259" s="12"/>
      <c r="H259" s="12"/>
      <c r="I259" s="12"/>
      <c r="J259" s="12"/>
    </row>
    <row r="260" spans="6:10" x14ac:dyDescent="0.2">
      <c r="F260" s="12"/>
      <c r="G260" s="12"/>
      <c r="H260" s="12"/>
      <c r="I260" s="12"/>
      <c r="J260" s="12"/>
    </row>
    <row r="261" spans="6:10" x14ac:dyDescent="0.2">
      <c r="F261" s="12"/>
      <c r="G261" s="12"/>
      <c r="H261" s="12"/>
      <c r="I261" s="12"/>
      <c r="J261" s="12"/>
    </row>
    <row r="262" spans="6:10" x14ac:dyDescent="0.2">
      <c r="F262" s="12"/>
      <c r="G262" s="12"/>
      <c r="H262" s="12"/>
      <c r="I262" s="12"/>
      <c r="J262" s="12"/>
    </row>
    <row r="263" spans="6:10" x14ac:dyDescent="0.2">
      <c r="F263" s="12"/>
      <c r="G263" s="12"/>
      <c r="H263" s="12"/>
      <c r="I263" s="12"/>
      <c r="J263" s="12"/>
    </row>
    <row r="264" spans="6:10" x14ac:dyDescent="0.2">
      <c r="F264" s="12"/>
      <c r="G264" s="12"/>
      <c r="H264" s="12"/>
      <c r="I264" s="12"/>
      <c r="J264" s="12"/>
    </row>
    <row r="265" spans="6:10" x14ac:dyDescent="0.2">
      <c r="F265" s="12"/>
      <c r="G265" s="12"/>
      <c r="H265" s="12"/>
      <c r="I265" s="12"/>
      <c r="J265" s="12"/>
    </row>
    <row r="266" spans="6:10" x14ac:dyDescent="0.2">
      <c r="F266" s="12"/>
      <c r="G266" s="12"/>
      <c r="H266" s="12"/>
      <c r="I266" s="12"/>
      <c r="J266" s="12"/>
    </row>
    <row r="267" spans="6:10" x14ac:dyDescent="0.2">
      <c r="F267" s="12"/>
      <c r="G267" s="12"/>
      <c r="H267" s="12"/>
      <c r="I267" s="12"/>
      <c r="J267" s="12"/>
    </row>
    <row r="268" spans="6:10" x14ac:dyDescent="0.2">
      <c r="F268" s="12"/>
      <c r="G268" s="12"/>
      <c r="H268" s="12"/>
      <c r="I268" s="12"/>
      <c r="J268" s="12"/>
    </row>
    <row r="269" spans="6:10" x14ac:dyDescent="0.2">
      <c r="F269" s="12"/>
      <c r="G269" s="12"/>
      <c r="H269" s="12"/>
      <c r="I269" s="12"/>
      <c r="J269" s="12"/>
    </row>
    <row r="270" spans="6:10" x14ac:dyDescent="0.2">
      <c r="F270" s="12"/>
      <c r="G270" s="12"/>
      <c r="H270" s="12"/>
      <c r="I270" s="12"/>
      <c r="J270" s="12"/>
    </row>
    <row r="271" spans="6:10" x14ac:dyDescent="0.2">
      <c r="F271" s="12"/>
      <c r="G271" s="12"/>
      <c r="H271" s="12"/>
      <c r="I271" s="12"/>
      <c r="J271" s="12"/>
    </row>
    <row r="272" spans="6:10" x14ac:dyDescent="0.2">
      <c r="F272" s="12"/>
      <c r="G272" s="12"/>
      <c r="H272" s="12"/>
      <c r="I272" s="12"/>
      <c r="J272" s="12"/>
    </row>
    <row r="273" spans="6:10" x14ac:dyDescent="0.2">
      <c r="F273" s="12"/>
      <c r="G273" s="12"/>
      <c r="H273" s="12"/>
      <c r="I273" s="12"/>
      <c r="J273" s="12"/>
    </row>
    <row r="274" spans="6:10" x14ac:dyDescent="0.2">
      <c r="F274" s="12"/>
      <c r="G274" s="12"/>
      <c r="H274" s="12"/>
      <c r="I274" s="12"/>
      <c r="J274" s="12"/>
    </row>
    <row r="275" spans="6:10" x14ac:dyDescent="0.2">
      <c r="F275" s="12"/>
      <c r="G275" s="12"/>
      <c r="H275" s="12"/>
      <c r="I275" s="12"/>
      <c r="J275" s="12"/>
    </row>
    <row r="276" spans="6:10" x14ac:dyDescent="0.2">
      <c r="F276" s="12"/>
      <c r="G276" s="12"/>
      <c r="H276" s="12"/>
      <c r="I276" s="12"/>
      <c r="J276" s="12"/>
    </row>
    <row r="277" spans="6:10" x14ac:dyDescent="0.2">
      <c r="F277" s="12"/>
      <c r="G277" s="12"/>
      <c r="H277" s="12"/>
      <c r="I277" s="12"/>
      <c r="J277" s="12"/>
    </row>
    <row r="278" spans="6:10" x14ac:dyDescent="0.2">
      <c r="F278" s="12"/>
      <c r="G278" s="12"/>
      <c r="H278" s="12"/>
      <c r="I278" s="12"/>
      <c r="J278" s="12"/>
    </row>
    <row r="279" spans="6:10" x14ac:dyDescent="0.2">
      <c r="F279" s="12"/>
      <c r="G279" s="12"/>
      <c r="H279" s="12"/>
      <c r="I279" s="12"/>
      <c r="J279" s="12"/>
    </row>
    <row r="280" spans="6:10" x14ac:dyDescent="0.2">
      <c r="F280" s="12"/>
      <c r="G280" s="12"/>
      <c r="H280" s="12"/>
      <c r="I280" s="12"/>
      <c r="J280" s="12"/>
    </row>
    <row r="281" spans="6:10" x14ac:dyDescent="0.2">
      <c r="F281" s="12"/>
      <c r="G281" s="12"/>
      <c r="H281" s="12"/>
      <c r="I281" s="12"/>
      <c r="J281" s="12"/>
    </row>
    <row r="282" spans="6:10" x14ac:dyDescent="0.2">
      <c r="F282" s="12"/>
      <c r="G282" s="12"/>
      <c r="H282" s="12"/>
      <c r="I282" s="12"/>
      <c r="J282" s="12"/>
    </row>
    <row r="283" spans="6:10" x14ac:dyDescent="0.2">
      <c r="F283" s="12"/>
      <c r="G283" s="12"/>
      <c r="H283" s="12"/>
      <c r="I283" s="12"/>
      <c r="J283" s="12"/>
    </row>
    <row r="284" spans="6:10" x14ac:dyDescent="0.2">
      <c r="F284" s="12"/>
      <c r="G284" s="12"/>
      <c r="H284" s="12"/>
      <c r="I284" s="12"/>
      <c r="J284" s="12"/>
    </row>
    <row r="285" spans="6:10" x14ac:dyDescent="0.2">
      <c r="F285" s="12"/>
      <c r="G285" s="12"/>
      <c r="H285" s="12"/>
      <c r="I285" s="12"/>
      <c r="J285" s="12"/>
    </row>
    <row r="286" spans="6:10" x14ac:dyDescent="0.2">
      <c r="F286" s="12"/>
      <c r="G286" s="12"/>
      <c r="H286" s="12"/>
      <c r="I286" s="12"/>
      <c r="J286" s="12"/>
    </row>
    <row r="287" spans="6:10" x14ac:dyDescent="0.2">
      <c r="F287" s="12"/>
      <c r="G287" s="12"/>
      <c r="H287" s="12"/>
      <c r="I287" s="12"/>
      <c r="J287" s="12"/>
    </row>
    <row r="288" spans="6:10" x14ac:dyDescent="0.2">
      <c r="F288" s="12"/>
      <c r="G288" s="12"/>
      <c r="H288" s="12"/>
      <c r="I288" s="12"/>
      <c r="J288" s="12"/>
    </row>
    <row r="289" spans="6:10" x14ac:dyDescent="0.2">
      <c r="F289" s="12"/>
      <c r="G289" s="12"/>
      <c r="H289" s="12"/>
      <c r="I289" s="12"/>
      <c r="J289" s="12"/>
    </row>
    <row r="290" spans="6:10" x14ac:dyDescent="0.2">
      <c r="F290" s="12"/>
      <c r="G290" s="12"/>
      <c r="H290" s="12"/>
      <c r="I290" s="12"/>
      <c r="J290" s="12"/>
    </row>
    <row r="291" spans="6:10" x14ac:dyDescent="0.2">
      <c r="F291" s="12"/>
      <c r="G291" s="12"/>
      <c r="H291" s="12"/>
      <c r="I291" s="12"/>
      <c r="J291" s="12"/>
    </row>
    <row r="292" spans="6:10" x14ac:dyDescent="0.2">
      <c r="F292" s="12"/>
      <c r="G292" s="12"/>
      <c r="H292" s="12"/>
      <c r="I292" s="12"/>
      <c r="J292" s="12"/>
    </row>
    <row r="293" spans="6:10" x14ac:dyDescent="0.2">
      <c r="F293" s="12"/>
      <c r="G293" s="12"/>
      <c r="H293" s="12"/>
      <c r="I293" s="12"/>
      <c r="J293" s="12"/>
    </row>
    <row r="294" spans="6:10" x14ac:dyDescent="0.2">
      <c r="F294" s="12"/>
      <c r="G294" s="12"/>
      <c r="H294" s="12"/>
      <c r="I294" s="12"/>
      <c r="J294" s="12"/>
    </row>
    <row r="295" spans="6:10" x14ac:dyDescent="0.2">
      <c r="F295" s="12"/>
      <c r="G295" s="12"/>
      <c r="H295" s="12"/>
      <c r="I295" s="12"/>
      <c r="J295" s="12"/>
    </row>
    <row r="296" spans="6:10" x14ac:dyDescent="0.2">
      <c r="F296" s="12"/>
      <c r="G296" s="12"/>
      <c r="H296" s="12"/>
      <c r="I296" s="12"/>
      <c r="J296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EE88-9A59-4493-8685-FE17FA9B7A02}">
  <dimension ref="A3:C14"/>
  <sheetViews>
    <sheetView zoomScale="115" zoomScaleNormal="115" workbookViewId="0">
      <selection activeCell="B25" sqref="B25"/>
    </sheetView>
  </sheetViews>
  <sheetFormatPr defaultRowHeight="12.75" x14ac:dyDescent="0.2"/>
  <cols>
    <col min="1" max="1" width="19" style="22" customWidth="1"/>
    <col min="2" max="2" width="52.28515625" style="22" customWidth="1"/>
    <col min="3" max="3" width="12.42578125" style="22" customWidth="1"/>
    <col min="4" max="16384" width="9.140625" style="22"/>
  </cols>
  <sheetData>
    <row r="3" spans="1:3" x14ac:dyDescent="0.2">
      <c r="A3" s="24" t="s">
        <v>68</v>
      </c>
    </row>
    <row r="4" spans="1:3" x14ac:dyDescent="0.2">
      <c r="A4" s="23" t="s">
        <v>59</v>
      </c>
      <c r="B4" s="23" t="s">
        <v>60</v>
      </c>
      <c r="C4" s="23" t="s">
        <v>61</v>
      </c>
    </row>
    <row r="5" spans="1:3" x14ac:dyDescent="0.2">
      <c r="A5" s="21"/>
      <c r="B5" s="21"/>
      <c r="C5" s="21"/>
    </row>
    <row r="6" spans="1:3" x14ac:dyDescent="0.2">
      <c r="A6" s="21" t="s">
        <v>62</v>
      </c>
      <c r="B6" s="21" t="s">
        <v>69</v>
      </c>
      <c r="C6" s="21">
        <v>70000</v>
      </c>
    </row>
    <row r="7" spans="1:3" x14ac:dyDescent="0.2">
      <c r="A7" s="21" t="s">
        <v>63</v>
      </c>
      <c r="B7" s="21"/>
      <c r="C7" s="21">
        <v>10000</v>
      </c>
    </row>
    <row r="8" spans="1:3" x14ac:dyDescent="0.2">
      <c r="A8" s="21" t="s">
        <v>64</v>
      </c>
      <c r="B8" s="21" t="s">
        <v>67</v>
      </c>
      <c r="C8" s="21">
        <v>5000</v>
      </c>
    </row>
    <row r="9" spans="1:3" x14ac:dyDescent="0.2">
      <c r="A9" s="21" t="s">
        <v>70</v>
      </c>
      <c r="B9" s="21" t="s">
        <v>71</v>
      </c>
      <c r="C9" s="21">
        <v>20000</v>
      </c>
    </row>
    <row r="10" spans="1:3" x14ac:dyDescent="0.2">
      <c r="A10" s="21" t="s">
        <v>65</v>
      </c>
      <c r="B10" s="21" t="s">
        <v>66</v>
      </c>
      <c r="C10" s="21">
        <v>35000</v>
      </c>
    </row>
    <row r="11" spans="1:3" x14ac:dyDescent="0.2">
      <c r="A11" s="21"/>
      <c r="B11" s="21"/>
      <c r="C11" s="21"/>
    </row>
    <row r="12" spans="1:3" x14ac:dyDescent="0.2">
      <c r="A12" s="21"/>
      <c r="B12" s="21"/>
      <c r="C12" s="23">
        <f>SUM(C6:C10)</f>
        <v>140000</v>
      </c>
    </row>
    <row r="13" spans="1:3" x14ac:dyDescent="0.2">
      <c r="A13" s="21"/>
      <c r="B13" s="21" t="s">
        <v>88</v>
      </c>
      <c r="C13" s="21"/>
    </row>
    <row r="14" spans="1:3" x14ac:dyDescent="0.2">
      <c r="A14" s="21"/>
      <c r="B14" s="21"/>
      <c r="C14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Arendus</vt:lpstr>
      <vt:lpstr>igaaastane hooldus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2019-03-11T09:16:21Z</dcterms:modified>
</cp:coreProperties>
</file>